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jan\Desktop\BOJAN 2025\FINANCIJSKI PLAN  2026, SA PROJEKCIJAMA 2027. I 2028\"/>
    </mc:Choice>
  </mc:AlternateContent>
  <xr:revisionPtr revIDLastSave="0" documentId="13_ncr:1_{6B42E39E-7A5F-4224-AF78-003BC05384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EBNI DIO FP" sheetId="2" r:id="rId1"/>
    <sheet name="OPĆI DIO FP" sheetId="3" r:id="rId2"/>
    <sheet name="OPĆI DIO FP - 2 DIO" sheetId="4" r:id="rId3"/>
  </sheets>
  <definedNames>
    <definedName name="_FiltarBaze" localSheetId="0" hidden="1">'POSEBNI DIO FP'!$B$1:$B$126</definedName>
    <definedName name="JR_PAGE_ANCHOR_0_1">#REF!</definedName>
  </definedNames>
  <calcPr calcId="191029"/>
</workbook>
</file>

<file path=xl/calcChain.xml><?xml version="1.0" encoding="utf-8"?>
<calcChain xmlns="http://schemas.openxmlformats.org/spreadsheetml/2006/main">
  <c r="I4" i="4" l="1"/>
  <c r="H4" i="4"/>
  <c r="G4" i="4"/>
  <c r="I6" i="4"/>
  <c r="H6" i="4"/>
  <c r="G6" i="4"/>
  <c r="H29" i="4"/>
  <c r="G29" i="4"/>
  <c r="I15" i="2"/>
  <c r="H15" i="2"/>
  <c r="J65" i="2"/>
  <c r="I63" i="2"/>
  <c r="H63" i="2"/>
  <c r="J100" i="2"/>
  <c r="I100" i="2"/>
  <c r="H100" i="2"/>
  <c r="J99" i="2"/>
  <c r="I99" i="2"/>
  <c r="H99" i="2"/>
  <c r="J37" i="2"/>
  <c r="I37" i="2"/>
  <c r="H37" i="2"/>
  <c r="J36" i="2"/>
  <c r="I36" i="2"/>
  <c r="H36" i="2"/>
  <c r="H34" i="4"/>
  <c r="H33" i="4" s="1"/>
  <c r="I44" i="4"/>
  <c r="I43" i="4" s="1"/>
  <c r="H44" i="4"/>
  <c r="H43" i="4" s="1"/>
  <c r="G44" i="4"/>
  <c r="G43" i="4" s="1"/>
  <c r="G18" i="4"/>
  <c r="C3" i="3"/>
  <c r="C7" i="3" s="1"/>
  <c r="C6" i="3" s="1"/>
  <c r="D3" i="3"/>
  <c r="D7" i="3" s="1"/>
  <c r="D6" i="3" s="1"/>
  <c r="J116" i="2"/>
  <c r="J115" i="2" s="1"/>
  <c r="I116" i="2"/>
  <c r="I115" i="2" s="1"/>
  <c r="H116" i="2"/>
  <c r="H115" i="2" s="1"/>
  <c r="H87" i="2"/>
  <c r="H86" i="2" s="1"/>
  <c r="I87" i="2"/>
  <c r="I86" i="2" s="1"/>
  <c r="H17" i="2"/>
  <c r="H16" i="2" s="1"/>
  <c r="I17" i="2"/>
  <c r="I16" i="2" s="1"/>
  <c r="J17" i="2"/>
  <c r="J16" i="2" s="1"/>
  <c r="H23" i="2"/>
  <c r="H22" i="2" s="1"/>
  <c r="I23" i="2"/>
  <c r="I22" i="2" s="1"/>
  <c r="J23" i="2"/>
  <c r="J22" i="2" s="1"/>
  <c r="I31" i="2"/>
  <c r="H32" i="2"/>
  <c r="H31" i="2" s="1"/>
  <c r="I32" i="2"/>
  <c r="J33" i="2"/>
  <c r="J31" i="2" s="1"/>
  <c r="H40" i="2"/>
  <c r="H39" i="2" s="1"/>
  <c r="I41" i="2"/>
  <c r="I40" i="2" s="1"/>
  <c r="I39" i="2" s="1"/>
  <c r="J41" i="2"/>
  <c r="J40" i="2" s="1"/>
  <c r="J39" i="2" s="1"/>
  <c r="H47" i="2"/>
  <c r="H46" i="2" s="1"/>
  <c r="I48" i="2"/>
  <c r="J48" i="2" s="1"/>
  <c r="J47" i="2" s="1"/>
  <c r="J46" i="2" s="1"/>
  <c r="H54" i="2"/>
  <c r="H53" i="2" s="1"/>
  <c r="I54" i="2"/>
  <c r="I53" i="2" s="1"/>
  <c r="J54" i="2"/>
  <c r="J53" i="2" s="1"/>
  <c r="H65" i="2"/>
  <c r="H64" i="2" s="1"/>
  <c r="I70" i="2"/>
  <c r="I65" i="2" s="1"/>
  <c r="I64" i="2" s="1"/>
  <c r="J70" i="2"/>
  <c r="J87" i="2"/>
  <c r="J86" i="2" s="1"/>
  <c r="H103" i="2"/>
  <c r="H102" i="2" s="1"/>
  <c r="I103" i="2"/>
  <c r="I102" i="2" s="1"/>
  <c r="J103" i="2"/>
  <c r="J102" i="2" s="1"/>
  <c r="H112" i="2"/>
  <c r="H111" i="2" s="1"/>
  <c r="I112" i="2"/>
  <c r="I111" i="2" s="1"/>
  <c r="J112" i="2"/>
  <c r="J111" i="2" s="1"/>
  <c r="I41" i="4"/>
  <c r="H41" i="4"/>
  <c r="G41" i="4"/>
  <c r="G33" i="4"/>
  <c r="G23" i="4"/>
  <c r="G22" i="4" s="1"/>
  <c r="H22" i="4"/>
  <c r="I22" i="4" s="1"/>
  <c r="G20" i="4"/>
  <c r="G13" i="4"/>
  <c r="H12" i="4" s="1"/>
  <c r="I12" i="4" s="1"/>
  <c r="G10" i="4"/>
  <c r="G8" i="4"/>
  <c r="H5" i="4"/>
  <c r="I5" i="4" s="1"/>
  <c r="E4" i="3"/>
  <c r="E3" i="3" s="1"/>
  <c r="E7" i="3" s="1"/>
  <c r="E6" i="3" s="1"/>
  <c r="G28" i="4" l="1"/>
  <c r="H16" i="4"/>
  <c r="G5" i="4"/>
  <c r="J64" i="2"/>
  <c r="H28" i="4"/>
  <c r="I16" i="4"/>
  <c r="G16" i="4"/>
  <c r="I30" i="4"/>
  <c r="I29" i="4" s="1"/>
  <c r="I34" i="4"/>
  <c r="I33" i="4" s="1"/>
  <c r="G12" i="4"/>
  <c r="I47" i="2"/>
  <c r="I46" i="2" s="1"/>
  <c r="J63" i="2"/>
  <c r="J62" i="2" s="1"/>
  <c r="J61" i="2" s="1"/>
  <c r="J60" i="2" s="1"/>
  <c r="J59" i="2" s="1"/>
  <c r="J58" i="2" s="1"/>
  <c r="I62" i="2"/>
  <c r="I61" i="2" s="1"/>
  <c r="I60" i="2" s="1"/>
  <c r="I59" i="2" s="1"/>
  <c r="I58" i="2" s="1"/>
  <c r="H62" i="2"/>
  <c r="H61" i="2" s="1"/>
  <c r="H60" i="2" s="1"/>
  <c r="H59" i="2" s="1"/>
  <c r="H58" i="2" s="1"/>
  <c r="H14" i="2"/>
  <c r="H13" i="2" s="1"/>
  <c r="H12" i="2" s="1"/>
  <c r="J32" i="2"/>
  <c r="I28" i="4" l="1"/>
  <c r="I14" i="2"/>
  <c r="I13" i="2" s="1"/>
  <c r="I12" i="2" s="1"/>
  <c r="J15" i="2"/>
  <c r="J14" i="2" s="1"/>
  <c r="J13" i="2" s="1"/>
  <c r="J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9" authorId="0" shapeId="0" xr:uid="{00000000-0006-0000-0100-000001000000}">
      <text>
        <r>
          <rPr>
            <b/>
            <sz val="9"/>
            <rFont val="Tahoma"/>
            <charset val="238"/>
          </rPr>
          <t>Autor:</t>
        </r>
        <r>
          <rPr>
            <sz val="9"/>
            <rFont val="Tahoma"/>
            <charset val="238"/>
          </rPr>
          <t xml:space="preserve">
Redak ukupan donos viška/manjka iz prethodne (ih) godine služi kao informacija i ne uzima se u obzir kod uravnoteženja Financijskog plana
</t>
        </r>
      </text>
    </comment>
  </commentList>
</comments>
</file>

<file path=xl/sharedStrings.xml><?xml version="1.0" encoding="utf-8"?>
<sst xmlns="http://schemas.openxmlformats.org/spreadsheetml/2006/main" count="308" uniqueCount="170">
  <si>
    <t>DJEČJI VRTIĆ LOJTRICA</t>
  </si>
  <si>
    <t>Smendrovićeva 9</t>
  </si>
  <si>
    <t>10 408 Velika Mlaka</t>
  </si>
  <si>
    <t>OIB: 09835766804</t>
  </si>
  <si>
    <t>POZICIJA</t>
  </si>
  <si>
    <t>BROJ KONTA</t>
  </si>
  <si>
    <t>VRSTA PRIHODA / PRIMITAKA</t>
  </si>
  <si>
    <t>Projekcija plana za 2027 (€)</t>
  </si>
  <si>
    <t>UKUPNO PRIHODI / PRIMICI</t>
  </si>
  <si>
    <t>Razdjel 000 PRIHODI</t>
  </si>
  <si>
    <t>Glava 00001 PRIHODI PRORAČUNSKIH KORISNIKA</t>
  </si>
  <si>
    <t>Korisnik 602 602 DV LOJTRICA</t>
  </si>
  <si>
    <t>Izvor 1. Opći prihodi i primici</t>
  </si>
  <si>
    <t>Izvor 1.1. Opći prihodi i primici proračuna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</si>
  <si>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</si>
  <si>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</si>
  <si>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</si>
  <si>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</si>
  <si>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Izvor 3. Vlastiti prihodi</t>
  </si>
  <si>
    <t>Izvor 3.2. Vlastiti prihodi - PK</t>
  </si>
  <si>
    <t>66</t>
  </si>
  <si>
    <t>Prihodi od prodaje proizvoda i robe te pruženih usluga i prihodi od donacija</t>
  </si>
  <si>
    <t>P0168</t>
  </si>
  <si>
    <t>Prihodi od pruženih usluga</t>
  </si>
  <si>
    <t>Izvor 4.3. Višak prihoda za posebne namjene</t>
  </si>
  <si>
    <t>Izvor 4.3.20 Višak prihoda za posebne namjene-PK</t>
  </si>
  <si>
    <t>92</t>
  </si>
  <si>
    <t>Rezultat poslovanja</t>
  </si>
  <si>
    <t>P0362-19</t>
  </si>
  <si>
    <t>Višak prihoda</t>
  </si>
  <si>
    <t>Izvor 4. Prihodi za posebne namjene</t>
  </si>
  <si>
    <t>Izvor 4.2. Prihodi za posebne namjene - PK</t>
  </si>
  <si>
    <t>65</t>
  </si>
  <si>
    <t>Prihodi od upravnih i administrativnih pristojbi, pristojbi po posebnim propisima i naknada</t>
  </si>
  <si>
    <t>P0169</t>
  </si>
  <si>
    <t>652</t>
  </si>
  <si>
    <t>Sufinanciranje cijene usluge</t>
  </si>
  <si>
    <t>Izvor 5. Pomoći</t>
  </si>
  <si>
    <t>Izvor 5.2. Pomoći - PK</t>
  </si>
  <si>
    <t>63</t>
  </si>
  <si>
    <t>Pomoći iz inozemstva i od subjekata unutar općeg proračuna</t>
  </si>
  <si>
    <t>P0170</t>
  </si>
  <si>
    <t>634</t>
  </si>
  <si>
    <t>Tekuće pomoći od izvanproračunskih korisnika</t>
  </si>
  <si>
    <t>P0171-1</t>
  </si>
  <si>
    <t>636</t>
  </si>
  <si>
    <t>Tekuće pomoći proračunskim korisnicima iz proračuna koji im nije nadležan</t>
  </si>
  <si>
    <t>Izvor 6. Donacije</t>
  </si>
  <si>
    <t>Izvor 6.2. Donacije - PK</t>
  </si>
  <si>
    <t>P0172</t>
  </si>
  <si>
    <t>663</t>
  </si>
  <si>
    <t>Tekuće donacije</t>
  </si>
  <si>
    <t>P0172-1</t>
  </si>
  <si>
    <t xml:space="preserve">Tekuće donacije od trgovačkih društva                                                               </t>
  </si>
  <si>
    <t>Izvor 7. Prihodi od prodaje nef.imovine i naknada s naslova osiguranj</t>
  </si>
  <si>
    <t>Izvor 7.2. Prihodi od prodaje nef.imovine i nak. s nasl. osig. - PK</t>
  </si>
  <si>
    <t>P0173</t>
  </si>
  <si>
    <t>Ostali nespomenuti prihodi</t>
  </si>
  <si>
    <t>UKUPNO RASHODI / IZDACI</t>
  </si>
  <si>
    <t>Razdjel 009 UPRAVNI ODJEL ZA PREDŠKOLSKI ODGOJ, ŠKOLSTVO I ŠPORT</t>
  </si>
  <si>
    <t>Glava 00903 Predškolski odgoj</t>
  </si>
  <si>
    <t>Program 7007 Javne potrebe u predškolskom odgoju</t>
  </si>
  <si>
    <t>Aktivnost A700001 Redovna djelatnost vrtića</t>
  </si>
  <si>
    <t>R0308</t>
  </si>
  <si>
    <t>31</t>
  </si>
  <si>
    <t>Rashodi za zaposlene</t>
  </si>
  <si>
    <t>311</t>
  </si>
  <si>
    <t>Plaće</t>
  </si>
  <si>
    <t>312</t>
  </si>
  <si>
    <t>Ostali rashodi za zaposlene</t>
  </si>
  <si>
    <t>313</t>
  </si>
  <si>
    <t>Doprinosi na plaće</t>
  </si>
  <si>
    <t>R0309</t>
  </si>
  <si>
    <t>32</t>
  </si>
  <si>
    <t>Materijalni rashodi</t>
  </si>
  <si>
    <t>321</t>
  </si>
  <si>
    <t>Naknade troškova zaposlenima</t>
  </si>
  <si>
    <t>322</t>
  </si>
  <si>
    <t>Rashodi za materijal i energiju</t>
  </si>
  <si>
    <t>323</t>
  </si>
  <si>
    <t>Rashodi za usluge</t>
  </si>
  <si>
    <t>42</t>
  </si>
  <si>
    <t>Rashodi za nabavu proizvedene dugotrajne imovine</t>
  </si>
  <si>
    <t>422</t>
  </si>
  <si>
    <t>Postrojenja i oprema</t>
  </si>
  <si>
    <t>R0310</t>
  </si>
  <si>
    <t>R0311</t>
  </si>
  <si>
    <t>R0314-24</t>
  </si>
  <si>
    <t>R0312</t>
  </si>
  <si>
    <t>R0313</t>
  </si>
  <si>
    <t>329</t>
  </si>
  <si>
    <t>Ostali nespomenuti rashodi poslovanja</t>
  </si>
  <si>
    <t>R0314</t>
  </si>
  <si>
    <t>34</t>
  </si>
  <si>
    <t>Financijski rashodi</t>
  </si>
  <si>
    <t>343</t>
  </si>
  <si>
    <t>Ostali financijski rashodi</t>
  </si>
  <si>
    <t>R0314-1</t>
  </si>
  <si>
    <t>R0315</t>
  </si>
  <si>
    <t>324</t>
  </si>
  <si>
    <t xml:space="preserve">Naknade troškova - volonteri HZZ                                                                    </t>
  </si>
  <si>
    <t>R0316</t>
  </si>
  <si>
    <t>R0317</t>
  </si>
  <si>
    <t>R0318</t>
  </si>
  <si>
    <t>SAŽETAK RAČUNA PRIHODA I RASHODA</t>
  </si>
  <si>
    <r>
      <rPr>
        <sz val="8"/>
        <color theme="1"/>
        <rFont val="Times New Roman"/>
        <charset val="238"/>
      </rPr>
      <t>Projekcija plana za  2027. (</t>
    </r>
    <r>
      <rPr>
        <sz val="8"/>
        <color theme="1"/>
        <rFont val="Times New Roman"/>
        <charset val="238"/>
      </rPr>
      <t>€</t>
    </r>
    <r>
      <rPr>
        <sz val="8"/>
        <color theme="1"/>
        <rFont val="Times New Roman"/>
        <charset val="238"/>
      </rPr>
      <t>)</t>
    </r>
  </si>
  <si>
    <t>PRIHODI UKUPNO:</t>
  </si>
  <si>
    <t>PRIHODI POSLOVANJA</t>
  </si>
  <si>
    <t>PRIHODI OD PRODAJE NEFINANCIJSKE IMOVINE</t>
  </si>
  <si>
    <t>RASHODI UKUPNO:</t>
  </si>
  <si>
    <t>RASHODI POSLOVANJA</t>
  </si>
  <si>
    <t>RASHODI ZA NABAVU NEFINANCIJSKE IMOVINE</t>
  </si>
  <si>
    <t>RAZLIKA-VIŠAK/MANJAK</t>
  </si>
  <si>
    <t>SAŽETAK RAČUNA FINANCIRANJA</t>
  </si>
  <si>
    <t>Plan 2025.(€)</t>
  </si>
  <si>
    <t>Projekcija plana za 2026.(€)</t>
  </si>
  <si>
    <t>Projekcija plana za 2027.(€)</t>
  </si>
  <si>
    <t>PRIMICI OD FINANCIJSKE IMOVINE I ZADUŽIVANJA</t>
  </si>
  <si>
    <t>IZDACI ZA FINANCIJSKU IMOVINU I  OTPLATE ZAJMOVA</t>
  </si>
  <si>
    <t>NETO FINANCIRANJE</t>
  </si>
  <si>
    <t>PRENESENI VIŠAK ILI PRENESENI MANJAK I VIŠEGODIŠNJI PLAN URAVNOTEŽENJA</t>
  </si>
  <si>
    <t>Projekcija plana za  2027.(€)</t>
  </si>
  <si>
    <t>UKUPAN DONOS VIŠKA/ MANJKA IZ PRETHODNE (IH) GODINE</t>
  </si>
  <si>
    <t>VIŠAK/MANJAK IZ PRETHODNE (IH) GODINE KOJI ĆE SE RASPOREDITI/POKRITI</t>
  </si>
  <si>
    <t>VIŠAK/MANJAK + NETO FINANCIRANJE</t>
  </si>
  <si>
    <t>RAČUN PRIHODA I RASHODA</t>
  </si>
  <si>
    <t>Razred</t>
  </si>
  <si>
    <t>Skupina</t>
  </si>
  <si>
    <t>Podskupina</t>
  </si>
  <si>
    <t>Odjeljak</t>
  </si>
  <si>
    <t>Izvor financiranja</t>
  </si>
  <si>
    <t>Naziv prihoda/izvora financiranja</t>
  </si>
  <si>
    <t>Prihodi poslovanja</t>
  </si>
  <si>
    <t>5.2.</t>
  </si>
  <si>
    <t>Pomoći-PK</t>
  </si>
  <si>
    <t>4.2.</t>
  </si>
  <si>
    <t>Prihodi za posebne namjene- PK</t>
  </si>
  <si>
    <t>7.2.</t>
  </si>
  <si>
    <t>Prihodi od prodaje nef. Imovine i nak. s naslova osiguranja</t>
  </si>
  <si>
    <t>3.2.</t>
  </si>
  <si>
    <t>Vlastiti prihodi-PK</t>
  </si>
  <si>
    <t>6.2.</t>
  </si>
  <si>
    <t>Donacije-PK</t>
  </si>
  <si>
    <t>1.1.</t>
  </si>
  <si>
    <t>Opći prihodi i primici proračuna</t>
  </si>
  <si>
    <t>Rashodi poslovanja</t>
  </si>
  <si>
    <t>4.3.20</t>
  </si>
  <si>
    <t>Višak prihoda za posebne namjene-PK</t>
  </si>
  <si>
    <t>Rashodi za nabavu nefinancijske imovine</t>
  </si>
  <si>
    <t>FinancijskI plan za 2026. godinu sa projekcijama za 2027. i 2028. godinu</t>
  </si>
  <si>
    <t>Plan 2026 (€)</t>
  </si>
  <si>
    <t>Projekcija plana za 2028 (€)</t>
  </si>
  <si>
    <t>P0168-25</t>
  </si>
  <si>
    <t>Prihodi od prodaje električne energije</t>
  </si>
  <si>
    <t>Plan  2026. (€)</t>
  </si>
  <si>
    <t>Projekcija plana za  2027. (€)</t>
  </si>
  <si>
    <t>Plan 2026.(€)</t>
  </si>
  <si>
    <t>Projekcija plana za 2028.(€)</t>
  </si>
  <si>
    <t xml:space="preserve"> </t>
  </si>
  <si>
    <t>Izvor 5.0.  Pomoći iz državnog proračuna</t>
  </si>
  <si>
    <t>Izvor 5.0.11 Pomoći iz DP kroz opće prihode</t>
  </si>
  <si>
    <t>Izvor 5.0. Pomoći iz državnog proračuna</t>
  </si>
  <si>
    <t>Izvor 5.0.11. Pomoći iz DP kroz opće prihode</t>
  </si>
  <si>
    <t>R0308-26</t>
  </si>
  <si>
    <t>Rashodi za zaposlene - sredstva fiskalnog izravnanja</t>
  </si>
  <si>
    <t>Izvor 5.2. Ostale pomoći</t>
  </si>
  <si>
    <t>Izvor 5.2.  Pomoći</t>
  </si>
  <si>
    <t>5.0.11</t>
  </si>
  <si>
    <t>Pomoći iz DP kroz opće prihode</t>
  </si>
  <si>
    <t>Tekuće pomoći iz državnog proračuna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</si>
</sst>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3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38"/>
    </font>
    <font>
      <sz val="11"/>
      <color theme="1"/>
      <name val="Times New Roman"/>
      <charset val="134"/>
    </font>
    <font>
      <b/>
      <sz val="10"/>
      <color rgb="FFFF0000"/>
      <name val="Times New Roman"/>
      <charset val="238"/>
    </font>
    <font>
      <sz val="8"/>
      <color theme="1"/>
      <name val="Times New Roman"/>
      <charset val="238"/>
    </font>
    <font>
      <b/>
      <sz val="8"/>
      <color theme="1"/>
      <name val="Times New Roman"/>
      <charset val="238"/>
    </font>
    <font>
      <sz val="8"/>
      <color theme="1"/>
      <name val="AriMO"/>
      <charset val="238"/>
    </font>
    <font>
      <sz val="12"/>
      <color theme="1"/>
      <name val="Times New Roman"/>
      <charset val="238"/>
    </font>
    <font>
      <sz val="8"/>
      <color rgb="FFFF0000"/>
      <name val="Times New Roman"/>
      <charset val="238"/>
    </font>
    <font>
      <sz val="8"/>
      <color theme="1"/>
      <name val="Calibri"/>
      <charset val="134"/>
      <scheme val="minor"/>
    </font>
    <font>
      <sz val="8"/>
      <color theme="1"/>
      <name val="Times New Roman"/>
      <charset val="134"/>
    </font>
    <font>
      <b/>
      <sz val="8"/>
      <color theme="1"/>
      <name val="Times New Roman"/>
      <charset val="134"/>
    </font>
    <font>
      <b/>
      <sz val="11"/>
      <color rgb="FFFF0000"/>
      <name val="Calibri"/>
      <charset val="238"/>
      <scheme val="minor"/>
    </font>
    <font>
      <b/>
      <sz val="9"/>
      <name val="Tahoma"/>
      <charset val="238"/>
    </font>
    <font>
      <sz val="9"/>
      <name val="Tahoma"/>
      <charset val="238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0505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0000CE"/>
        <bgColor indexed="64"/>
      </patternFill>
    </fill>
    <fill>
      <patternFill patternType="solid">
        <fgColor rgb="FFA3C9B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EE75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C1C1FF"/>
        <bgColor indexed="64"/>
      </patternFill>
    </fill>
    <fill>
      <patternFill patternType="solid">
        <fgColor rgb="FFE1E1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/>
    <xf numFmtId="4" fontId="4" fillId="0" borderId="1" xfId="0" applyNumberFormat="1" applyFont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wrapText="1"/>
    </xf>
    <xf numFmtId="0" fontId="4" fillId="2" borderId="0" xfId="0" applyFont="1" applyFill="1"/>
    <xf numFmtId="0" fontId="5" fillId="0" borderId="1" xfId="0" applyFont="1" applyBorder="1"/>
    <xf numFmtId="0" fontId="4" fillId="0" borderId="2" xfId="0" applyFont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/>
    <xf numFmtId="0" fontId="2" fillId="0" borderId="1" xfId="0" applyFont="1" applyBorder="1"/>
    <xf numFmtId="0" fontId="9" fillId="0" borderId="0" xfId="0" applyFont="1"/>
    <xf numFmtId="4" fontId="5" fillId="0" borderId="1" xfId="0" applyNumberFormat="1" applyFont="1" applyBorder="1"/>
    <xf numFmtId="4" fontId="4" fillId="4" borderId="1" xfId="0" applyNumberFormat="1" applyFont="1" applyFill="1" applyBorder="1"/>
    <xf numFmtId="4" fontId="9" fillId="0" borderId="0" xfId="0" applyNumberFormat="1" applyFont="1"/>
    <xf numFmtId="4" fontId="4" fillId="3" borderId="1" xfId="0" applyNumberFormat="1" applyFont="1" applyFill="1" applyBorder="1"/>
    <xf numFmtId="4" fontId="0" fillId="0" borderId="0" xfId="0" applyNumberFormat="1"/>
    <xf numFmtId="4" fontId="10" fillId="4" borderId="1" xfId="0" applyNumberFormat="1" applyFont="1" applyFill="1" applyBorder="1"/>
    <xf numFmtId="4" fontId="11" fillId="0" borderId="1" xfId="0" applyNumberFormat="1" applyFont="1" applyBorder="1"/>
    <xf numFmtId="4" fontId="2" fillId="0" borderId="0" xfId="0" applyNumberFormat="1" applyFont="1"/>
    <xf numFmtId="0" fontId="12" fillId="0" borderId="0" xfId="0" applyFont="1"/>
    <xf numFmtId="0" fontId="15" fillId="5" borderId="0" xfId="0" applyFont="1" applyFill="1" applyAlignment="1" applyProtection="1">
      <alignment wrapText="1"/>
      <protection locked="0"/>
    </xf>
    <xf numFmtId="0" fontId="15" fillId="0" borderId="0" xfId="0" applyFont="1" applyAlignment="1">
      <alignment horizontal="center"/>
    </xf>
    <xf numFmtId="0" fontId="17" fillId="5" borderId="0" xfId="0" applyFont="1" applyFill="1" applyAlignment="1" applyProtection="1">
      <alignment wrapText="1"/>
      <protection locked="0"/>
    </xf>
    <xf numFmtId="0" fontId="17" fillId="0" borderId="0" xfId="0" applyFont="1" applyAlignment="1">
      <alignment horizontal="center"/>
    </xf>
    <xf numFmtId="0" fontId="18" fillId="5" borderId="0" xfId="0" applyFont="1" applyFill="1" applyAlignment="1">
      <alignment horizontal="center" vertical="top" wrapText="1"/>
    </xf>
    <xf numFmtId="0" fontId="19" fillId="0" borderId="0" xfId="0" applyFont="1" applyAlignment="1">
      <alignment wrapText="1"/>
    </xf>
    <xf numFmtId="0" fontId="16" fillId="5" borderId="1" xfId="0" applyFont="1" applyFill="1" applyBorder="1" applyAlignment="1">
      <alignment horizont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top" wrapText="1"/>
    </xf>
    <xf numFmtId="4" fontId="21" fillId="0" borderId="1" xfId="0" applyNumberFormat="1" applyFont="1" applyBorder="1"/>
    <xf numFmtId="0" fontId="21" fillId="5" borderId="1" xfId="0" applyFont="1" applyFill="1" applyBorder="1" applyAlignment="1">
      <alignment horizontal="left" vertical="top" wrapText="1"/>
    </xf>
    <xf numFmtId="0" fontId="22" fillId="0" borderId="0" xfId="0" applyFont="1"/>
    <xf numFmtId="4" fontId="21" fillId="10" borderId="1" xfId="0" applyNumberFormat="1" applyFont="1" applyFill="1" applyBorder="1" applyAlignment="1">
      <alignment horizontal="right" vertical="center" wrapText="1"/>
    </xf>
    <xf numFmtId="4" fontId="21" fillId="11" borderId="6" xfId="0" applyNumberFormat="1" applyFont="1" applyFill="1" applyBorder="1" applyAlignment="1">
      <alignment horizontal="right" vertical="center" wrapText="1"/>
    </xf>
    <xf numFmtId="164" fontId="21" fillId="10" borderId="1" xfId="0" applyNumberFormat="1" applyFont="1" applyFill="1" applyBorder="1" applyAlignment="1">
      <alignment horizontal="right" vertical="center" wrapText="1"/>
    </xf>
    <xf numFmtId="164" fontId="21" fillId="11" borderId="1" xfId="0" applyNumberFormat="1" applyFont="1" applyFill="1" applyBorder="1" applyAlignment="1">
      <alignment horizontal="right" vertical="center" wrapText="1"/>
    </xf>
    <xf numFmtId="164" fontId="21" fillId="0" borderId="1" xfId="0" applyNumberFormat="1" applyFont="1" applyBorder="1" applyAlignment="1">
      <alignment horizontal="right"/>
    </xf>
    <xf numFmtId="0" fontId="21" fillId="5" borderId="6" xfId="0" applyFont="1" applyFill="1" applyBorder="1" applyAlignment="1">
      <alignment horizontal="left" vertical="top" wrapText="1"/>
    </xf>
    <xf numFmtId="0" fontId="21" fillId="0" borderId="1" xfId="0" applyFont="1" applyBorder="1"/>
    <xf numFmtId="0" fontId="20" fillId="2" borderId="1" xfId="0" applyFont="1" applyFill="1" applyBorder="1" applyAlignment="1">
      <alignment horizontal="left" vertical="top" wrapText="1"/>
    </xf>
    <xf numFmtId="0" fontId="20" fillId="5" borderId="3" xfId="0" applyFont="1" applyFill="1" applyBorder="1" applyAlignment="1">
      <alignment horizontal="left" wrapText="1"/>
    </xf>
    <xf numFmtId="0" fontId="21" fillId="5" borderId="3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left" wrapText="1"/>
    </xf>
    <xf numFmtId="4" fontId="21" fillId="11" borderId="1" xfId="0" applyNumberFormat="1" applyFont="1" applyFill="1" applyBorder="1" applyAlignment="1">
      <alignment horizontal="right" vertical="center" wrapText="1"/>
    </xf>
    <xf numFmtId="4" fontId="21" fillId="12" borderId="1" xfId="0" applyNumberFormat="1" applyFont="1" applyFill="1" applyBorder="1" applyAlignment="1">
      <alignment horizontal="right" vertical="center" wrapText="1"/>
    </xf>
    <xf numFmtId="164" fontId="21" fillId="0" borderId="1" xfId="0" applyNumberFormat="1" applyFont="1" applyBorder="1"/>
    <xf numFmtId="4" fontId="20" fillId="6" borderId="5" xfId="0" applyNumberFormat="1" applyFont="1" applyFill="1" applyBorder="1" applyAlignment="1">
      <alignment horizontal="right" vertical="center" wrapText="1"/>
    </xf>
    <xf numFmtId="4" fontId="21" fillId="7" borderId="1" xfId="0" applyNumberFormat="1" applyFont="1" applyFill="1" applyBorder="1" applyAlignment="1">
      <alignment horizontal="right" vertical="center" wrapText="1"/>
    </xf>
    <xf numFmtId="4" fontId="21" fillId="8" borderId="1" xfId="0" applyNumberFormat="1" applyFont="1" applyFill="1" applyBorder="1" applyAlignment="1">
      <alignment horizontal="right" vertical="center" wrapText="1"/>
    </xf>
    <xf numFmtId="4" fontId="21" fillId="9" borderId="1" xfId="0" applyNumberFormat="1" applyFont="1" applyFill="1" applyBorder="1" applyAlignment="1">
      <alignment horizontal="right" vertical="center" wrapText="1"/>
    </xf>
    <xf numFmtId="4" fontId="21" fillId="13" borderId="1" xfId="0" applyNumberFormat="1" applyFont="1" applyFill="1" applyBorder="1" applyAlignment="1">
      <alignment horizontal="right" vertical="center" wrapText="1"/>
    </xf>
    <xf numFmtId="4" fontId="21" fillId="14" borderId="1" xfId="0" applyNumberFormat="1" applyFont="1" applyFill="1" applyBorder="1" applyAlignment="1">
      <alignment horizontal="right" vertical="center" wrapText="1"/>
    </xf>
    <xf numFmtId="4" fontId="21" fillId="6" borderId="1" xfId="0" applyNumberFormat="1" applyFont="1" applyFill="1" applyBorder="1" applyAlignment="1">
      <alignment horizontal="right" vertical="center" wrapText="1"/>
    </xf>
    <xf numFmtId="4" fontId="21" fillId="10" borderId="5" xfId="0" applyNumberFormat="1" applyFont="1" applyFill="1" applyBorder="1" applyAlignment="1">
      <alignment horizontal="right" vertical="center" wrapText="1"/>
    </xf>
    <xf numFmtId="4" fontId="21" fillId="0" borderId="7" xfId="0" applyNumberFormat="1" applyFont="1" applyBorder="1"/>
    <xf numFmtId="4" fontId="21" fillId="0" borderId="8" xfId="0" applyNumberFormat="1" applyFont="1" applyBorder="1"/>
    <xf numFmtId="4" fontId="21" fillId="0" borderId="9" xfId="0" applyNumberFormat="1" applyFont="1" applyBorder="1"/>
    <xf numFmtId="4" fontId="21" fillId="0" borderId="6" xfId="0" applyNumberFormat="1" applyFont="1" applyBorder="1"/>
    <xf numFmtId="4" fontId="21" fillId="0" borderId="5" xfId="0" applyNumberFormat="1" applyFont="1" applyBorder="1"/>
    <xf numFmtId="0" fontId="4" fillId="4" borderId="1" xfId="0" applyFont="1" applyFill="1" applyBorder="1"/>
    <xf numFmtId="0" fontId="4" fillId="4" borderId="2" xfId="0" applyFont="1" applyFill="1" applyBorder="1" applyAlignment="1">
      <alignment wrapText="1"/>
    </xf>
    <xf numFmtId="4" fontId="21" fillId="4" borderId="1" xfId="0" applyNumberFormat="1" applyFont="1" applyFill="1" applyBorder="1"/>
    <xf numFmtId="0" fontId="21" fillId="5" borderId="2" xfId="0" applyFont="1" applyFill="1" applyBorder="1" applyAlignment="1">
      <alignment horizontal="left" vertical="top" wrapText="1"/>
    </xf>
    <xf numFmtId="0" fontId="21" fillId="5" borderId="4" xfId="0" applyFont="1" applyFill="1" applyBorder="1" applyAlignment="1">
      <alignment horizontal="left" vertical="top" wrapText="1"/>
    </xf>
    <xf numFmtId="0" fontId="21" fillId="5" borderId="3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wrapText="1"/>
    </xf>
    <xf numFmtId="0" fontId="20" fillId="5" borderId="1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left" vertical="top" wrapText="1"/>
    </xf>
    <xf numFmtId="0" fontId="21" fillId="10" borderId="1" xfId="0" applyFont="1" applyFill="1" applyBorder="1" applyAlignment="1">
      <alignment horizontal="left" vertical="center" wrapText="1"/>
    </xf>
    <xf numFmtId="0" fontId="21" fillId="11" borderId="1" xfId="0" applyFont="1" applyFill="1" applyBorder="1" applyAlignment="1">
      <alignment horizontal="left" vertical="center" wrapText="1"/>
    </xf>
    <xf numFmtId="0" fontId="21" fillId="5" borderId="2" xfId="0" applyFont="1" applyFill="1" applyBorder="1" applyAlignment="1">
      <alignment horizontal="left" vertical="top" wrapText="1"/>
    </xf>
    <xf numFmtId="0" fontId="21" fillId="5" borderId="4" xfId="0" applyFont="1" applyFill="1" applyBorder="1" applyAlignment="1">
      <alignment horizontal="left" vertical="top" wrapText="1"/>
    </xf>
    <xf numFmtId="0" fontId="21" fillId="5" borderId="3" xfId="0" applyFont="1" applyFill="1" applyBorder="1" applyAlignment="1">
      <alignment horizontal="left" vertical="top" wrapText="1"/>
    </xf>
    <xf numFmtId="0" fontId="21" fillId="5" borderId="2" xfId="0" applyFont="1" applyFill="1" applyBorder="1" applyAlignment="1">
      <alignment horizontal="left" wrapText="1"/>
    </xf>
    <xf numFmtId="0" fontId="21" fillId="5" borderId="4" xfId="0" applyFont="1" applyFill="1" applyBorder="1" applyAlignment="1">
      <alignment horizontal="left" wrapText="1"/>
    </xf>
    <xf numFmtId="0" fontId="21" fillId="5" borderId="3" xfId="0" applyFont="1" applyFill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21" fillId="12" borderId="1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center" wrapText="1"/>
    </xf>
    <xf numFmtId="0" fontId="21" fillId="9" borderId="1" xfId="0" applyFont="1" applyFill="1" applyBorder="1" applyAlignment="1">
      <alignment horizontal="left" vertical="center" wrapText="1"/>
    </xf>
    <xf numFmtId="0" fontId="21" fillId="13" borderId="1" xfId="0" applyFont="1" applyFill="1" applyBorder="1" applyAlignment="1">
      <alignment horizontal="left" vertical="center" wrapText="1"/>
    </xf>
    <xf numFmtId="0" fontId="21" fillId="14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top" wrapText="1"/>
    </xf>
    <xf numFmtId="0" fontId="17" fillId="5" borderId="0" xfId="0" applyFont="1" applyFill="1" applyAlignment="1">
      <alignment horizontal="left" vertical="top" wrapText="1"/>
    </xf>
    <xf numFmtId="0" fontId="17" fillId="0" borderId="0" xfId="0" applyFont="1" applyAlignment="1">
      <alignment horizontal="center"/>
    </xf>
    <xf numFmtId="0" fontId="18" fillId="5" borderId="0" xfId="0" applyFont="1" applyFill="1" applyAlignment="1">
      <alignment horizontal="center" vertical="top" wrapText="1"/>
    </xf>
    <xf numFmtId="0" fontId="19" fillId="0" borderId="0" xfId="0" applyFont="1" applyAlignment="1">
      <alignment wrapText="1"/>
    </xf>
    <xf numFmtId="0" fontId="17" fillId="5" borderId="0" xfId="0" applyFont="1" applyFill="1" applyAlignment="1">
      <alignment horizontal="center" vertical="top" wrapText="1"/>
    </xf>
    <xf numFmtId="0" fontId="16" fillId="5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9"/>
  <sheetViews>
    <sheetView tabSelected="1" workbookViewId="0">
      <selection activeCell="J38" sqref="J38"/>
    </sheetView>
  </sheetViews>
  <sheetFormatPr defaultColWidth="9" defaultRowHeight="15"/>
  <cols>
    <col min="1" max="1" width="8" customWidth="1"/>
    <col min="7" max="7" width="7.140625" customWidth="1"/>
    <col min="8" max="8" width="13" customWidth="1"/>
    <col min="9" max="9" width="16.85546875" customWidth="1"/>
    <col min="10" max="10" width="15.5703125" customWidth="1"/>
    <col min="12" max="13" width="11.7109375" customWidth="1"/>
    <col min="15" max="15" width="11.7109375" customWidth="1"/>
    <col min="16" max="16" width="10.140625" customWidth="1"/>
  </cols>
  <sheetData>
    <row r="1" spans="1:16">
      <c r="A1" s="31"/>
      <c r="B1" s="31"/>
      <c r="C1" s="31"/>
      <c r="D1" s="31"/>
      <c r="E1" s="31"/>
      <c r="F1" s="31"/>
      <c r="G1" s="31"/>
      <c r="H1" s="32"/>
      <c r="I1" s="32"/>
      <c r="J1" s="32"/>
    </row>
    <row r="2" spans="1:16" ht="15" customHeight="1">
      <c r="A2" s="97" t="s">
        <v>0</v>
      </c>
      <c r="B2" s="97"/>
      <c r="C2" s="97"/>
      <c r="D2" s="97"/>
      <c r="E2" s="33"/>
      <c r="F2" s="33"/>
      <c r="G2" s="33"/>
      <c r="H2" s="34"/>
      <c r="I2" s="34"/>
      <c r="J2" s="34"/>
    </row>
    <row r="3" spans="1:16">
      <c r="A3" s="98"/>
      <c r="B3" s="98"/>
      <c r="C3" s="98"/>
      <c r="D3" s="98"/>
      <c r="E3" s="33"/>
      <c r="F3" s="33"/>
      <c r="G3" s="33"/>
      <c r="H3" s="99"/>
      <c r="I3" s="99"/>
      <c r="J3" s="34"/>
    </row>
    <row r="4" spans="1:16" ht="15" customHeight="1">
      <c r="A4" s="98" t="s">
        <v>1</v>
      </c>
      <c r="B4" s="98"/>
      <c r="C4" s="98"/>
      <c r="D4" s="98"/>
      <c r="E4" s="33"/>
      <c r="F4" s="33"/>
      <c r="G4" s="33"/>
      <c r="H4" s="34"/>
      <c r="I4" s="34"/>
      <c r="J4" s="34"/>
    </row>
    <row r="5" spans="1:16" ht="15" customHeight="1">
      <c r="A5" s="98" t="s">
        <v>2</v>
      </c>
      <c r="B5" s="98"/>
      <c r="C5" s="98"/>
      <c r="D5" s="98"/>
      <c r="E5" s="33"/>
      <c r="F5" s="33"/>
      <c r="G5" s="33"/>
      <c r="H5" s="34"/>
      <c r="I5" s="34"/>
      <c r="J5" s="34"/>
    </row>
    <row r="6" spans="1:16" ht="15" customHeight="1">
      <c r="A6" s="98" t="s">
        <v>3</v>
      </c>
      <c r="B6" s="98"/>
      <c r="C6" s="98"/>
      <c r="D6" s="98"/>
      <c r="E6" s="33"/>
      <c r="F6" s="33"/>
      <c r="G6" s="33"/>
      <c r="H6" s="34"/>
      <c r="I6" s="34"/>
      <c r="J6" s="34"/>
    </row>
    <row r="7" spans="1:16">
      <c r="A7" s="33"/>
      <c r="B7" s="33"/>
      <c r="C7" s="33"/>
      <c r="D7" s="33"/>
      <c r="E7" s="33"/>
      <c r="F7" s="33"/>
      <c r="G7" s="33"/>
      <c r="H7" s="34"/>
      <c r="I7" s="34"/>
      <c r="J7" s="34"/>
    </row>
    <row r="8" spans="1:16" ht="15.75" customHeight="1">
      <c r="A8" s="100" t="s">
        <v>149</v>
      </c>
      <c r="B8" s="100"/>
      <c r="C8" s="100"/>
      <c r="D8" s="100"/>
      <c r="E8" s="100"/>
      <c r="F8" s="100"/>
      <c r="G8" s="100"/>
      <c r="H8" s="101"/>
      <c r="I8" s="101"/>
      <c r="J8" s="101"/>
    </row>
    <row r="9" spans="1:16" ht="15.75" customHeight="1">
      <c r="A9" s="35"/>
      <c r="B9" s="35"/>
      <c r="C9" s="35"/>
      <c r="D9" s="35"/>
      <c r="E9" s="35"/>
      <c r="F9" s="35"/>
      <c r="G9" s="35"/>
      <c r="H9" s="36"/>
      <c r="I9" s="36"/>
      <c r="J9" s="36"/>
    </row>
    <row r="10" spans="1:16">
      <c r="A10" s="102"/>
      <c r="B10" s="102"/>
      <c r="C10" s="102"/>
      <c r="D10" s="102"/>
      <c r="E10" s="102"/>
      <c r="F10" s="102"/>
      <c r="G10" s="102"/>
      <c r="H10" s="34"/>
      <c r="I10" s="34"/>
      <c r="J10" s="34"/>
    </row>
    <row r="11" spans="1:16" ht="23.25" customHeight="1">
      <c r="A11" s="37" t="s">
        <v>4</v>
      </c>
      <c r="B11" s="37" t="s">
        <v>5</v>
      </c>
      <c r="C11" s="103" t="s">
        <v>6</v>
      </c>
      <c r="D11" s="103"/>
      <c r="E11" s="103"/>
      <c r="F11" s="103"/>
      <c r="G11" s="103"/>
      <c r="H11" s="38" t="s">
        <v>150</v>
      </c>
      <c r="I11" s="39" t="s">
        <v>7</v>
      </c>
      <c r="J11" s="39" t="s">
        <v>151</v>
      </c>
    </row>
    <row r="12" spans="1:16" ht="15" customHeight="1">
      <c r="A12" s="95" t="s">
        <v>8</v>
      </c>
      <c r="B12" s="95"/>
      <c r="C12" s="95"/>
      <c r="D12" s="95"/>
      <c r="E12" s="95"/>
      <c r="F12" s="95"/>
      <c r="G12" s="95"/>
      <c r="H12" s="64">
        <f t="shared" ref="H12:J14" si="0">H13</f>
        <v>4860250</v>
      </c>
      <c r="I12" s="64">
        <f t="shared" si="0"/>
        <v>4860250</v>
      </c>
      <c r="J12" s="64">
        <f t="shared" si="0"/>
        <v>4860250</v>
      </c>
    </row>
    <row r="13" spans="1:16" ht="15" customHeight="1">
      <c r="A13" s="96" t="s">
        <v>9</v>
      </c>
      <c r="B13" s="96"/>
      <c r="C13" s="96"/>
      <c r="D13" s="96"/>
      <c r="E13" s="96"/>
      <c r="F13" s="96"/>
      <c r="G13" s="96"/>
      <c r="H13" s="59">
        <f t="shared" si="0"/>
        <v>4860250</v>
      </c>
      <c r="I13" s="59">
        <f t="shared" si="0"/>
        <v>4860250</v>
      </c>
      <c r="J13" s="59">
        <f t="shared" si="0"/>
        <v>4860250</v>
      </c>
      <c r="O13" s="26"/>
      <c r="P13" s="26"/>
    </row>
    <row r="14" spans="1:16" ht="15" customHeight="1">
      <c r="A14" s="91" t="s">
        <v>10</v>
      </c>
      <c r="B14" s="91"/>
      <c r="C14" s="91"/>
      <c r="D14" s="91"/>
      <c r="E14" s="91"/>
      <c r="F14" s="91"/>
      <c r="G14" s="91"/>
      <c r="H14" s="60">
        <f t="shared" si="0"/>
        <v>4860250</v>
      </c>
      <c r="I14" s="60">
        <f t="shared" si="0"/>
        <v>4860250</v>
      </c>
      <c r="J14" s="60">
        <f t="shared" si="0"/>
        <v>4860250</v>
      </c>
      <c r="M14" s="26"/>
    </row>
    <row r="15" spans="1:16" ht="15" customHeight="1">
      <c r="A15" s="92" t="s">
        <v>11</v>
      </c>
      <c r="B15" s="92"/>
      <c r="C15" s="92"/>
      <c r="D15" s="92"/>
      <c r="E15" s="92"/>
      <c r="F15" s="92"/>
      <c r="G15" s="92"/>
      <c r="H15" s="61">
        <f>H16+H22+H27+H31+H39+H46+H53+H36</f>
        <v>4860250</v>
      </c>
      <c r="I15" s="61">
        <f>I16+I22+I27+I31+I39+I46+I53+I36</f>
        <v>4860250</v>
      </c>
      <c r="J15" s="61">
        <f>I15</f>
        <v>4860250</v>
      </c>
      <c r="L15" s="26"/>
    </row>
    <row r="16" spans="1:16" ht="15" customHeight="1">
      <c r="A16" s="80" t="s">
        <v>12</v>
      </c>
      <c r="B16" s="80"/>
      <c r="C16" s="80"/>
      <c r="D16" s="80"/>
      <c r="E16" s="80"/>
      <c r="F16" s="80"/>
      <c r="G16" s="80"/>
      <c r="H16" s="44">
        <f>H17</f>
        <v>4614140</v>
      </c>
      <c r="I16" s="44">
        <f>I17</f>
        <v>4614140</v>
      </c>
      <c r="J16" s="44">
        <f>J17</f>
        <v>4614140</v>
      </c>
    </row>
    <row r="17" spans="1:13" ht="15" customHeight="1">
      <c r="A17" s="81" t="s">
        <v>13</v>
      </c>
      <c r="B17" s="81"/>
      <c r="C17" s="81"/>
      <c r="D17" s="81"/>
      <c r="E17" s="81"/>
      <c r="F17" s="81"/>
      <c r="G17" s="81"/>
      <c r="H17" s="55">
        <f>H18</f>
        <v>4614140</v>
      </c>
      <c r="I17" s="55">
        <f t="shared" ref="I17:J17" si="1">I18+I19+I20</f>
        <v>4614140</v>
      </c>
      <c r="J17" s="55">
        <f t="shared" si="1"/>
        <v>4614140</v>
      </c>
    </row>
    <row r="18" spans="1:13" ht="15" customHeight="1">
      <c r="A18" s="40"/>
      <c r="B18" s="40">
        <v>67</v>
      </c>
      <c r="C18" s="78" t="s">
        <v>14</v>
      </c>
      <c r="D18" s="78"/>
      <c r="E18" s="78"/>
      <c r="F18" s="78"/>
      <c r="G18" s="78"/>
      <c r="H18" s="41">
        <v>4614140</v>
      </c>
      <c r="I18" s="41">
        <v>4614140</v>
      </c>
      <c r="J18" s="41">
        <v>4614140</v>
      </c>
      <c r="M18" s="26"/>
    </row>
    <row r="19" spans="1:13" ht="24.75" customHeight="1">
      <c r="A19" s="42"/>
      <c r="B19" s="42">
        <v>671</v>
      </c>
      <c r="C19" s="79" t="s">
        <v>15</v>
      </c>
      <c r="D19" s="79"/>
      <c r="E19" s="79"/>
      <c r="F19" s="79"/>
      <c r="G19" s="79"/>
      <c r="H19" s="41"/>
      <c r="I19" s="41"/>
      <c r="J19" s="41"/>
    </row>
    <row r="20" spans="1:13" ht="15" customHeight="1">
      <c r="A20" s="42"/>
      <c r="B20" s="42">
        <v>6711</v>
      </c>
      <c r="C20" s="79" t="s">
        <v>16</v>
      </c>
      <c r="D20" s="79"/>
      <c r="E20" s="79"/>
      <c r="F20" s="79"/>
      <c r="G20" s="79"/>
      <c r="H20" s="41">
        <v>4614140</v>
      </c>
      <c r="I20" s="41"/>
      <c r="J20" s="41"/>
      <c r="M20" s="26"/>
    </row>
    <row r="21" spans="1:13" ht="24.75" customHeight="1">
      <c r="A21" s="42"/>
      <c r="B21" s="42">
        <v>6712</v>
      </c>
      <c r="C21" s="79" t="s">
        <v>17</v>
      </c>
      <c r="D21" s="79"/>
      <c r="E21" s="79"/>
      <c r="F21" s="79"/>
      <c r="G21" s="79"/>
      <c r="H21" s="41"/>
      <c r="I21" s="41"/>
      <c r="J21" s="41"/>
    </row>
    <row r="22" spans="1:13" ht="15" customHeight="1">
      <c r="A22" s="80" t="s">
        <v>18</v>
      </c>
      <c r="B22" s="80"/>
      <c r="C22" s="80"/>
      <c r="D22" s="80"/>
      <c r="E22" s="80"/>
      <c r="F22" s="80"/>
      <c r="G22" s="80"/>
      <c r="H22" s="44">
        <f>H23</f>
        <v>10000</v>
      </c>
      <c r="I22" s="44">
        <f>I23</f>
        <v>10000</v>
      </c>
      <c r="J22" s="44">
        <f>J23</f>
        <v>10000</v>
      </c>
    </row>
    <row r="23" spans="1:13" ht="15" customHeight="1">
      <c r="A23" s="81" t="s">
        <v>19</v>
      </c>
      <c r="B23" s="81"/>
      <c r="C23" s="81"/>
      <c r="D23" s="81"/>
      <c r="E23" s="81"/>
      <c r="F23" s="81"/>
      <c r="G23" s="81"/>
      <c r="H23" s="55">
        <f>H24</f>
        <v>10000</v>
      </c>
      <c r="I23" s="55">
        <f t="shared" ref="I23:J23" si="2">I24+I25+I26</f>
        <v>10000</v>
      </c>
      <c r="J23" s="55">
        <f t="shared" si="2"/>
        <v>10000</v>
      </c>
    </row>
    <row r="24" spans="1:13" ht="24" customHeight="1">
      <c r="A24" s="40"/>
      <c r="B24" s="40" t="s">
        <v>20</v>
      </c>
      <c r="C24" s="78" t="s">
        <v>21</v>
      </c>
      <c r="D24" s="78"/>
      <c r="E24" s="78"/>
      <c r="F24" s="78"/>
      <c r="G24" s="78"/>
      <c r="H24" s="41">
        <v>10000</v>
      </c>
      <c r="I24" s="41">
        <v>10000</v>
      </c>
      <c r="J24" s="41">
        <v>10000</v>
      </c>
      <c r="L24" s="26"/>
    </row>
    <row r="25" spans="1:13" ht="15" customHeight="1">
      <c r="A25" s="42" t="s">
        <v>152</v>
      </c>
      <c r="B25" s="42">
        <v>6614</v>
      </c>
      <c r="C25" s="79" t="s">
        <v>153</v>
      </c>
      <c r="D25" s="79"/>
      <c r="E25" s="79"/>
      <c r="F25" s="79"/>
      <c r="G25" s="79"/>
      <c r="H25" s="41">
        <v>2000</v>
      </c>
      <c r="I25" s="41"/>
      <c r="J25" s="41"/>
    </row>
    <row r="26" spans="1:13" ht="15" customHeight="1">
      <c r="A26" s="42" t="s">
        <v>22</v>
      </c>
      <c r="B26" s="42">
        <v>6615</v>
      </c>
      <c r="C26" s="82" t="s">
        <v>23</v>
      </c>
      <c r="D26" s="83"/>
      <c r="E26" s="83"/>
      <c r="F26" s="83"/>
      <c r="G26" s="84"/>
      <c r="H26" s="41">
        <v>8000</v>
      </c>
      <c r="I26" s="41"/>
      <c r="J26" s="41"/>
    </row>
    <row r="27" spans="1:13" ht="15" customHeight="1">
      <c r="A27" s="81" t="s">
        <v>24</v>
      </c>
      <c r="B27" s="81"/>
      <c r="C27" s="81"/>
      <c r="D27" s="81"/>
      <c r="E27" s="81"/>
      <c r="F27" s="81"/>
      <c r="G27" s="81"/>
      <c r="H27" s="44">
        <v>0</v>
      </c>
      <c r="I27" s="44">
        <v>0</v>
      </c>
      <c r="J27" s="44">
        <v>0</v>
      </c>
    </row>
    <row r="28" spans="1:13" ht="15" customHeight="1">
      <c r="A28" s="90" t="s">
        <v>25</v>
      </c>
      <c r="B28" s="90"/>
      <c r="C28" s="90"/>
      <c r="D28" s="90"/>
      <c r="E28" s="90"/>
      <c r="F28" s="90"/>
      <c r="G28" s="90"/>
      <c r="H28" s="55">
        <v>0</v>
      </c>
      <c r="I28" s="55">
        <v>0</v>
      </c>
      <c r="J28" s="55">
        <v>0</v>
      </c>
    </row>
    <row r="29" spans="1:13" ht="15" customHeight="1">
      <c r="A29" s="40"/>
      <c r="B29" s="40" t="s">
        <v>26</v>
      </c>
      <c r="C29" s="78" t="s">
        <v>27</v>
      </c>
      <c r="D29" s="78"/>
      <c r="E29" s="78"/>
      <c r="F29" s="78"/>
      <c r="G29" s="78"/>
      <c r="H29" s="41"/>
      <c r="I29" s="41"/>
      <c r="J29" s="41"/>
    </row>
    <row r="30" spans="1:13" ht="15" customHeight="1">
      <c r="A30" s="42" t="s">
        <v>28</v>
      </c>
      <c r="B30" s="42">
        <v>9221</v>
      </c>
      <c r="C30" s="79" t="s">
        <v>29</v>
      </c>
      <c r="D30" s="79"/>
      <c r="E30" s="79"/>
      <c r="F30" s="79"/>
      <c r="G30" s="82"/>
      <c r="H30" s="41"/>
      <c r="I30" s="41"/>
      <c r="J30" s="41"/>
      <c r="M30" s="26"/>
    </row>
    <row r="31" spans="1:13" ht="15" customHeight="1">
      <c r="A31" s="80" t="s">
        <v>30</v>
      </c>
      <c r="B31" s="80"/>
      <c r="C31" s="80"/>
      <c r="D31" s="80"/>
      <c r="E31" s="80"/>
      <c r="F31" s="80"/>
      <c r="G31" s="80"/>
      <c r="H31" s="65">
        <f t="shared" ref="H31:H32" si="3">H32</f>
        <v>60000</v>
      </c>
      <c r="I31" s="65">
        <f t="shared" ref="I31:J31" si="4">I33+I34+I35</f>
        <v>60000</v>
      </c>
      <c r="J31" s="65">
        <f t="shared" si="4"/>
        <v>60000</v>
      </c>
    </row>
    <row r="32" spans="1:13" ht="15" customHeight="1">
      <c r="A32" s="81" t="s">
        <v>31</v>
      </c>
      <c r="B32" s="81"/>
      <c r="C32" s="81"/>
      <c r="D32" s="81"/>
      <c r="E32" s="81"/>
      <c r="F32" s="81"/>
      <c r="G32" s="81"/>
      <c r="H32" s="55">
        <f t="shared" si="3"/>
        <v>60000</v>
      </c>
      <c r="I32" s="55">
        <f t="shared" ref="I32:J32" si="5">I33+I34+I35</f>
        <v>60000</v>
      </c>
      <c r="J32" s="55">
        <f t="shared" si="5"/>
        <v>60000</v>
      </c>
    </row>
    <row r="33" spans="1:10" ht="26.25" customHeight="1">
      <c r="A33" s="40"/>
      <c r="B33" s="40" t="s">
        <v>32</v>
      </c>
      <c r="C33" s="78" t="s">
        <v>33</v>
      </c>
      <c r="D33" s="78"/>
      <c r="E33" s="78"/>
      <c r="F33" s="78"/>
      <c r="G33" s="78"/>
      <c r="H33" s="41">
        <v>60000</v>
      </c>
      <c r="I33" s="41">
        <v>60000</v>
      </c>
      <c r="J33" s="41">
        <f>I33</f>
        <v>60000</v>
      </c>
    </row>
    <row r="34" spans="1:10" ht="15" customHeight="1">
      <c r="A34" s="42" t="s">
        <v>34</v>
      </c>
      <c r="B34" s="42" t="s">
        <v>35</v>
      </c>
      <c r="C34" s="79" t="s">
        <v>36</v>
      </c>
      <c r="D34" s="79"/>
      <c r="E34" s="79"/>
      <c r="F34" s="79"/>
      <c r="G34" s="79"/>
      <c r="H34" s="66"/>
      <c r="I34" s="67"/>
      <c r="J34" s="68"/>
    </row>
    <row r="35" spans="1:10" ht="15" customHeight="1">
      <c r="A35" s="42" t="s">
        <v>34</v>
      </c>
      <c r="B35" s="42">
        <v>6526</v>
      </c>
      <c r="C35" s="82" t="s">
        <v>36</v>
      </c>
      <c r="D35" s="83"/>
      <c r="E35" s="83"/>
      <c r="F35" s="83"/>
      <c r="G35" s="84"/>
      <c r="H35" s="41">
        <v>60000</v>
      </c>
      <c r="I35" s="41"/>
      <c r="J35" s="41"/>
    </row>
    <row r="36" spans="1:10" ht="15" customHeight="1">
      <c r="A36" s="80" t="s">
        <v>159</v>
      </c>
      <c r="B36" s="80"/>
      <c r="C36" s="80"/>
      <c r="D36" s="80"/>
      <c r="E36" s="80"/>
      <c r="F36" s="80"/>
      <c r="G36" s="80"/>
      <c r="H36" s="44">
        <f t="shared" ref="H36:J37" si="6">H37</f>
        <v>160860</v>
      </c>
      <c r="I36" s="44">
        <f t="shared" si="6"/>
        <v>160860</v>
      </c>
      <c r="J36" s="44">
        <f t="shared" si="6"/>
        <v>160860</v>
      </c>
    </row>
    <row r="37" spans="1:10" ht="15" customHeight="1">
      <c r="A37" s="81" t="s">
        <v>160</v>
      </c>
      <c r="B37" s="81"/>
      <c r="C37" s="81"/>
      <c r="D37" s="81"/>
      <c r="E37" s="81"/>
      <c r="F37" s="81"/>
      <c r="G37" s="81"/>
      <c r="H37" s="55">
        <f t="shared" si="6"/>
        <v>160860</v>
      </c>
      <c r="I37" s="55">
        <f>I38</f>
        <v>160860</v>
      </c>
      <c r="J37" s="55">
        <f>J38</f>
        <v>160860</v>
      </c>
    </row>
    <row r="38" spans="1:10" ht="15" customHeight="1">
      <c r="A38" s="42"/>
      <c r="B38" s="42"/>
      <c r="C38" s="74"/>
      <c r="D38" s="75"/>
      <c r="E38" s="75"/>
      <c r="F38" s="75"/>
      <c r="G38" s="76"/>
      <c r="H38" s="41">
        <v>160860</v>
      </c>
      <c r="I38" s="41">
        <v>160860</v>
      </c>
      <c r="J38" s="41">
        <v>160860</v>
      </c>
    </row>
    <row r="39" spans="1:10" ht="15" customHeight="1">
      <c r="A39" s="80" t="s">
        <v>37</v>
      </c>
      <c r="B39" s="80"/>
      <c r="C39" s="80"/>
      <c r="D39" s="80"/>
      <c r="E39" s="80"/>
      <c r="F39" s="80"/>
      <c r="G39" s="80"/>
      <c r="H39" s="44">
        <f t="shared" ref="H39:H40" si="7">H40</f>
        <v>15130</v>
      </c>
      <c r="I39" s="44">
        <f t="shared" ref="I39:J39" si="8">I40</f>
        <v>15130</v>
      </c>
      <c r="J39" s="44">
        <f t="shared" si="8"/>
        <v>15130</v>
      </c>
    </row>
    <row r="40" spans="1:10" ht="15" customHeight="1">
      <c r="A40" s="81" t="s">
        <v>38</v>
      </c>
      <c r="B40" s="81"/>
      <c r="C40" s="81"/>
      <c r="D40" s="81"/>
      <c r="E40" s="81"/>
      <c r="F40" s="81"/>
      <c r="G40" s="81"/>
      <c r="H40" s="55">
        <f t="shared" si="7"/>
        <v>15130</v>
      </c>
      <c r="I40" s="55">
        <f t="shared" ref="I40:J40" si="9">I41+I42+I43+I44+I45</f>
        <v>15130</v>
      </c>
      <c r="J40" s="55">
        <f t="shared" si="9"/>
        <v>15130</v>
      </c>
    </row>
    <row r="41" spans="1:10" ht="15" customHeight="1">
      <c r="A41" s="40"/>
      <c r="B41" s="40" t="s">
        <v>39</v>
      </c>
      <c r="C41" s="78" t="s">
        <v>40</v>
      </c>
      <c r="D41" s="78"/>
      <c r="E41" s="78"/>
      <c r="F41" s="78"/>
      <c r="G41" s="78"/>
      <c r="H41" s="41">
        <v>15130</v>
      </c>
      <c r="I41" s="41">
        <f>H43+H45</f>
        <v>15130</v>
      </c>
      <c r="J41" s="41">
        <f>H45+H43</f>
        <v>15130</v>
      </c>
    </row>
    <row r="42" spans="1:10" ht="15" customHeight="1">
      <c r="A42" s="42" t="s">
        <v>41</v>
      </c>
      <c r="B42" s="42" t="s">
        <v>42</v>
      </c>
      <c r="C42" s="79" t="s">
        <v>43</v>
      </c>
      <c r="D42" s="79"/>
      <c r="E42" s="79"/>
      <c r="F42" s="79"/>
      <c r="G42" s="79"/>
      <c r="H42" s="69"/>
      <c r="I42" s="69"/>
      <c r="J42" s="69"/>
    </row>
    <row r="43" spans="1:10" ht="15" customHeight="1">
      <c r="A43" s="42" t="s">
        <v>41</v>
      </c>
      <c r="B43" s="42">
        <v>6341</v>
      </c>
      <c r="C43" s="79" t="s">
        <v>43</v>
      </c>
      <c r="D43" s="79"/>
      <c r="E43" s="79"/>
      <c r="F43" s="79"/>
      <c r="G43" s="79"/>
      <c r="H43" s="41">
        <v>130</v>
      </c>
      <c r="I43" s="41"/>
      <c r="J43" s="41"/>
    </row>
    <row r="44" spans="1:10" ht="15" customHeight="1">
      <c r="A44" s="42" t="s">
        <v>44</v>
      </c>
      <c r="B44" s="42" t="s">
        <v>45</v>
      </c>
      <c r="C44" s="79" t="s">
        <v>46</v>
      </c>
      <c r="D44" s="79"/>
      <c r="E44" s="79"/>
      <c r="F44" s="79"/>
      <c r="G44" s="79"/>
      <c r="H44" s="41"/>
      <c r="I44" s="41"/>
      <c r="J44" s="41"/>
    </row>
    <row r="45" spans="1:10" ht="15" customHeight="1">
      <c r="A45" s="42" t="s">
        <v>44</v>
      </c>
      <c r="B45" s="42">
        <v>6361</v>
      </c>
      <c r="C45" s="79" t="s">
        <v>46</v>
      </c>
      <c r="D45" s="79"/>
      <c r="E45" s="79"/>
      <c r="F45" s="79"/>
      <c r="G45" s="79"/>
      <c r="H45" s="70">
        <v>15000</v>
      </c>
      <c r="I45" s="70"/>
      <c r="J45" s="70"/>
    </row>
    <row r="46" spans="1:10" ht="15" customHeight="1">
      <c r="A46" s="80" t="s">
        <v>47</v>
      </c>
      <c r="B46" s="80"/>
      <c r="C46" s="80"/>
      <c r="D46" s="80"/>
      <c r="E46" s="80"/>
      <c r="F46" s="80"/>
      <c r="G46" s="80"/>
      <c r="H46" s="55">
        <f t="shared" ref="H46:H47" si="10">H47</f>
        <v>100</v>
      </c>
      <c r="I46" s="55">
        <f t="shared" ref="I46:J46" si="11">I47</f>
        <v>100</v>
      </c>
      <c r="J46" s="55">
        <f t="shared" si="11"/>
        <v>100</v>
      </c>
    </row>
    <row r="47" spans="1:10" ht="15" customHeight="1">
      <c r="A47" s="81" t="s">
        <v>48</v>
      </c>
      <c r="B47" s="81"/>
      <c r="C47" s="81"/>
      <c r="D47" s="81"/>
      <c r="E47" s="81"/>
      <c r="F47" s="81"/>
      <c r="G47" s="81"/>
      <c r="H47" s="55">
        <f t="shared" si="10"/>
        <v>100</v>
      </c>
      <c r="I47" s="55">
        <f t="shared" ref="I47:J47" si="12">I48+I49+I50+I51+I52</f>
        <v>100</v>
      </c>
      <c r="J47" s="55">
        <f t="shared" si="12"/>
        <v>100</v>
      </c>
    </row>
    <row r="48" spans="1:10" ht="15" customHeight="1">
      <c r="A48" s="40"/>
      <c r="B48" s="40" t="s">
        <v>20</v>
      </c>
      <c r="C48" s="78" t="s">
        <v>21</v>
      </c>
      <c r="D48" s="78"/>
      <c r="E48" s="78"/>
      <c r="F48" s="78"/>
      <c r="G48" s="78"/>
      <c r="H48" s="41">
        <v>100</v>
      </c>
      <c r="I48" s="41">
        <f>H50+H52</f>
        <v>100</v>
      </c>
      <c r="J48" s="41">
        <f>I48</f>
        <v>100</v>
      </c>
    </row>
    <row r="49" spans="1:10" ht="15" customHeight="1">
      <c r="A49" s="42" t="s">
        <v>49</v>
      </c>
      <c r="B49" s="42" t="s">
        <v>50</v>
      </c>
      <c r="C49" s="79" t="s">
        <v>51</v>
      </c>
      <c r="D49" s="79"/>
      <c r="E49" s="79"/>
      <c r="F49" s="79"/>
      <c r="G49" s="79"/>
      <c r="H49" s="41"/>
      <c r="I49" s="41"/>
      <c r="J49" s="41"/>
    </row>
    <row r="50" spans="1:10" ht="15" customHeight="1">
      <c r="A50" s="42" t="s">
        <v>49</v>
      </c>
      <c r="B50" s="42">
        <v>6631</v>
      </c>
      <c r="C50" s="79" t="s">
        <v>51</v>
      </c>
      <c r="D50" s="79"/>
      <c r="E50" s="79"/>
      <c r="F50" s="79"/>
      <c r="G50" s="79"/>
      <c r="H50" s="41">
        <v>100</v>
      </c>
      <c r="I50" s="41"/>
      <c r="J50" s="41"/>
    </row>
    <row r="51" spans="1:10" ht="15" customHeight="1">
      <c r="A51" s="42" t="s">
        <v>52</v>
      </c>
      <c r="B51" s="42" t="s">
        <v>50</v>
      </c>
      <c r="C51" s="79" t="s">
        <v>53</v>
      </c>
      <c r="D51" s="79"/>
      <c r="E51" s="79"/>
      <c r="F51" s="79"/>
      <c r="G51" s="79"/>
      <c r="H51" s="41"/>
      <c r="I51" s="41"/>
      <c r="J51" s="41"/>
    </row>
    <row r="52" spans="1:10" ht="15" customHeight="1">
      <c r="A52" s="42" t="s">
        <v>52</v>
      </c>
      <c r="B52" s="42">
        <v>6631</v>
      </c>
      <c r="C52" s="79" t="s">
        <v>53</v>
      </c>
      <c r="D52" s="79"/>
      <c r="E52" s="79"/>
      <c r="F52" s="79"/>
      <c r="G52" s="79"/>
      <c r="H52" s="41"/>
      <c r="I52" s="41"/>
      <c r="J52" s="41"/>
    </row>
    <row r="53" spans="1:10" ht="15" customHeight="1">
      <c r="A53" s="80" t="s">
        <v>54</v>
      </c>
      <c r="B53" s="80"/>
      <c r="C53" s="80"/>
      <c r="D53" s="80"/>
      <c r="E53" s="80"/>
      <c r="F53" s="80"/>
      <c r="G53" s="80"/>
      <c r="H53" s="44">
        <f t="shared" ref="H53:H54" si="13">H54</f>
        <v>20</v>
      </c>
      <c r="I53" s="44">
        <f t="shared" ref="I53:J53" si="14">I54</f>
        <v>20</v>
      </c>
      <c r="J53" s="44">
        <f t="shared" si="14"/>
        <v>20</v>
      </c>
    </row>
    <row r="54" spans="1:10" ht="15" customHeight="1">
      <c r="A54" s="81" t="s">
        <v>55</v>
      </c>
      <c r="B54" s="81"/>
      <c r="C54" s="81"/>
      <c r="D54" s="81"/>
      <c r="E54" s="81"/>
      <c r="F54" s="81"/>
      <c r="G54" s="81"/>
      <c r="H54" s="55">
        <f t="shared" si="13"/>
        <v>20</v>
      </c>
      <c r="I54" s="55">
        <f t="shared" ref="I54:J54" si="15">I55+I56+I57</f>
        <v>20</v>
      </c>
      <c r="J54" s="55">
        <f t="shared" si="15"/>
        <v>20</v>
      </c>
    </row>
    <row r="55" spans="1:10" ht="24.75" customHeight="1">
      <c r="A55" s="40"/>
      <c r="B55" s="40" t="s">
        <v>32</v>
      </c>
      <c r="C55" s="78" t="s">
        <v>33</v>
      </c>
      <c r="D55" s="78"/>
      <c r="E55" s="78"/>
      <c r="F55" s="78"/>
      <c r="G55" s="78"/>
      <c r="H55" s="41">
        <v>20</v>
      </c>
      <c r="I55" s="41">
        <v>20</v>
      </c>
      <c r="J55" s="41">
        <v>20</v>
      </c>
    </row>
    <row r="56" spans="1:10" ht="15" customHeight="1">
      <c r="A56" s="42" t="s">
        <v>56</v>
      </c>
      <c r="B56" s="42" t="s">
        <v>35</v>
      </c>
      <c r="C56" s="79" t="s">
        <v>57</v>
      </c>
      <c r="D56" s="79"/>
      <c r="E56" s="79"/>
      <c r="F56" s="79"/>
      <c r="G56" s="79"/>
      <c r="H56" s="41"/>
      <c r="I56" s="41"/>
      <c r="J56" s="41"/>
    </row>
    <row r="57" spans="1:10" ht="15" customHeight="1">
      <c r="A57" s="42" t="s">
        <v>56</v>
      </c>
      <c r="B57" s="42">
        <v>6526</v>
      </c>
      <c r="C57" s="79" t="s">
        <v>57</v>
      </c>
      <c r="D57" s="79"/>
      <c r="E57" s="79"/>
      <c r="F57" s="79"/>
      <c r="G57" s="79"/>
      <c r="H57" s="41">
        <v>20</v>
      </c>
      <c r="I57" s="41"/>
      <c r="J57" s="41"/>
    </row>
    <row r="58" spans="1:10" ht="15" customHeight="1">
      <c r="A58" s="95" t="s">
        <v>58</v>
      </c>
      <c r="B58" s="95"/>
      <c r="C58" s="95"/>
      <c r="D58" s="95"/>
      <c r="E58" s="95"/>
      <c r="F58" s="95"/>
      <c r="G58" s="95"/>
      <c r="H58" s="58">
        <f t="shared" ref="H58:J62" si="16">H59</f>
        <v>4860250</v>
      </c>
      <c r="I58" s="58">
        <f t="shared" si="16"/>
        <v>4860250</v>
      </c>
      <c r="J58" s="58">
        <f t="shared" si="16"/>
        <v>4860250</v>
      </c>
    </row>
    <row r="59" spans="1:10" ht="15" customHeight="1">
      <c r="A59" s="96" t="s">
        <v>59</v>
      </c>
      <c r="B59" s="96"/>
      <c r="C59" s="96"/>
      <c r="D59" s="96"/>
      <c r="E59" s="96"/>
      <c r="F59" s="96"/>
      <c r="G59" s="96"/>
      <c r="H59" s="59">
        <f t="shared" si="16"/>
        <v>4860250</v>
      </c>
      <c r="I59" s="59">
        <f t="shared" si="16"/>
        <v>4860250</v>
      </c>
      <c r="J59" s="59">
        <f t="shared" si="16"/>
        <v>4860250</v>
      </c>
    </row>
    <row r="60" spans="1:10" ht="15" customHeight="1">
      <c r="A60" s="91" t="s">
        <v>60</v>
      </c>
      <c r="B60" s="91"/>
      <c r="C60" s="91"/>
      <c r="D60" s="91"/>
      <c r="E60" s="91"/>
      <c r="F60" s="91"/>
      <c r="G60" s="91"/>
      <c r="H60" s="60">
        <f t="shared" si="16"/>
        <v>4860250</v>
      </c>
      <c r="I60" s="60">
        <f t="shared" si="16"/>
        <v>4860250</v>
      </c>
      <c r="J60" s="60">
        <f t="shared" si="16"/>
        <v>4860250</v>
      </c>
    </row>
    <row r="61" spans="1:10" ht="15" customHeight="1">
      <c r="A61" s="92" t="s">
        <v>11</v>
      </c>
      <c r="B61" s="92"/>
      <c r="C61" s="92"/>
      <c r="D61" s="92"/>
      <c r="E61" s="92"/>
      <c r="F61" s="92"/>
      <c r="G61" s="92"/>
      <c r="H61" s="61">
        <f t="shared" si="16"/>
        <v>4860250</v>
      </c>
      <c r="I61" s="61">
        <f t="shared" si="16"/>
        <v>4860250</v>
      </c>
      <c r="J61" s="61">
        <f t="shared" si="16"/>
        <v>4860250</v>
      </c>
    </row>
    <row r="62" spans="1:10" ht="15" customHeight="1">
      <c r="A62" s="93" t="s">
        <v>61</v>
      </c>
      <c r="B62" s="93"/>
      <c r="C62" s="93"/>
      <c r="D62" s="93"/>
      <c r="E62" s="93"/>
      <c r="F62" s="93"/>
      <c r="G62" s="93"/>
      <c r="H62" s="62">
        <f t="shared" si="16"/>
        <v>4860250</v>
      </c>
      <c r="I62" s="62">
        <f t="shared" si="16"/>
        <v>4860250</v>
      </c>
      <c r="J62" s="62">
        <f t="shared" si="16"/>
        <v>4860250</v>
      </c>
    </row>
    <row r="63" spans="1:10" ht="15" customHeight="1">
      <c r="A63" s="94" t="s">
        <v>62</v>
      </c>
      <c r="B63" s="94"/>
      <c r="C63" s="94"/>
      <c r="D63" s="94"/>
      <c r="E63" s="94"/>
      <c r="F63" s="94"/>
      <c r="G63" s="94"/>
      <c r="H63" s="63">
        <f>H64+H76+H82+H86+H102+H111+H115+H99</f>
        <v>4860250</v>
      </c>
      <c r="I63" s="63">
        <f>I64+I76+I82+I86+I102+I111+I115+I99</f>
        <v>4860250</v>
      </c>
      <c r="J63" s="63">
        <f>J64+J76+J82+J86+J102+J111+J115</f>
        <v>4860250</v>
      </c>
    </row>
    <row r="64" spans="1:10" ht="15" customHeight="1">
      <c r="A64" s="80" t="s">
        <v>12</v>
      </c>
      <c r="B64" s="80"/>
      <c r="C64" s="80"/>
      <c r="D64" s="80"/>
      <c r="E64" s="80"/>
      <c r="F64" s="80"/>
      <c r="G64" s="80"/>
      <c r="H64" s="44">
        <f>H65</f>
        <v>4614140</v>
      </c>
      <c r="I64" s="44">
        <f>I65</f>
        <v>4614140</v>
      </c>
      <c r="J64" s="44">
        <f>J65</f>
        <v>4775000</v>
      </c>
    </row>
    <row r="65" spans="1:13" ht="15" customHeight="1">
      <c r="A65" s="81" t="s">
        <v>13</v>
      </c>
      <c r="B65" s="81"/>
      <c r="C65" s="81"/>
      <c r="D65" s="81"/>
      <c r="E65" s="81"/>
      <c r="F65" s="81"/>
      <c r="G65" s="81"/>
      <c r="H65" s="45">
        <f>H66+H70+H74</f>
        <v>4614140</v>
      </c>
      <c r="I65" s="45">
        <f>I66+I70+I74</f>
        <v>4614140</v>
      </c>
      <c r="J65" s="45">
        <f>J66+J70+J74+J99</f>
        <v>4775000</v>
      </c>
    </row>
    <row r="66" spans="1:13" ht="15" customHeight="1">
      <c r="A66" s="40" t="s">
        <v>63</v>
      </c>
      <c r="B66" s="40" t="s">
        <v>64</v>
      </c>
      <c r="C66" s="78" t="s">
        <v>65</v>
      </c>
      <c r="D66" s="78"/>
      <c r="E66" s="78"/>
      <c r="F66" s="78"/>
      <c r="G66" s="78"/>
      <c r="H66" s="41">
        <v>4039140</v>
      </c>
      <c r="I66" s="41">
        <v>4039140</v>
      </c>
      <c r="J66" s="41">
        <v>4039140</v>
      </c>
    </row>
    <row r="67" spans="1:13" ht="15" customHeight="1">
      <c r="A67" s="42"/>
      <c r="B67" s="42" t="s">
        <v>66</v>
      </c>
      <c r="C67" s="79" t="s">
        <v>67</v>
      </c>
      <c r="D67" s="79"/>
      <c r="E67" s="79"/>
      <c r="F67" s="79"/>
      <c r="G67" s="79"/>
      <c r="H67" s="41"/>
      <c r="I67" s="41"/>
      <c r="J67" s="41"/>
    </row>
    <row r="68" spans="1:13" ht="15" customHeight="1">
      <c r="A68" s="42"/>
      <c r="B68" s="42" t="s">
        <v>68</v>
      </c>
      <c r="C68" s="79" t="s">
        <v>69</v>
      </c>
      <c r="D68" s="79"/>
      <c r="E68" s="79"/>
      <c r="F68" s="79"/>
      <c r="G68" s="79"/>
      <c r="H68" s="41"/>
      <c r="I68" s="41"/>
      <c r="J68" s="41"/>
    </row>
    <row r="69" spans="1:13" ht="15" customHeight="1">
      <c r="A69" s="42"/>
      <c r="B69" s="42" t="s">
        <v>70</v>
      </c>
      <c r="C69" s="79" t="s">
        <v>71</v>
      </c>
      <c r="D69" s="79"/>
      <c r="E69" s="79"/>
      <c r="F69" s="79"/>
      <c r="G69" s="79"/>
      <c r="H69" s="41"/>
      <c r="I69" s="41"/>
      <c r="J69" s="41"/>
    </row>
    <row r="70" spans="1:13" ht="15" customHeight="1">
      <c r="A70" s="40" t="s">
        <v>72</v>
      </c>
      <c r="B70" s="40" t="s">
        <v>73</v>
      </c>
      <c r="C70" s="78" t="s">
        <v>74</v>
      </c>
      <c r="D70" s="78"/>
      <c r="E70" s="78"/>
      <c r="F70" s="78"/>
      <c r="G70" s="78"/>
      <c r="H70" s="41">
        <v>570000</v>
      </c>
      <c r="I70" s="41">
        <f>H70</f>
        <v>570000</v>
      </c>
      <c r="J70" s="41">
        <f>I70</f>
        <v>570000</v>
      </c>
      <c r="K70" s="43"/>
      <c r="M70" s="26"/>
    </row>
    <row r="71" spans="1:13" ht="15" customHeight="1">
      <c r="A71" s="42"/>
      <c r="B71" s="42" t="s">
        <v>75</v>
      </c>
      <c r="C71" s="79" t="s">
        <v>76</v>
      </c>
      <c r="D71" s="79"/>
      <c r="E71" s="79"/>
      <c r="F71" s="79"/>
      <c r="G71" s="79"/>
      <c r="H71" s="41"/>
      <c r="I71" s="41"/>
      <c r="J71" s="41"/>
    </row>
    <row r="72" spans="1:13" ht="15" customHeight="1">
      <c r="A72" s="42"/>
      <c r="B72" s="42" t="s">
        <v>77</v>
      </c>
      <c r="C72" s="79" t="s">
        <v>78</v>
      </c>
      <c r="D72" s="79"/>
      <c r="E72" s="79"/>
      <c r="F72" s="79"/>
      <c r="G72" s="79"/>
      <c r="H72" s="41"/>
      <c r="I72" s="41"/>
      <c r="J72" s="41"/>
    </row>
    <row r="73" spans="1:13" ht="15" customHeight="1">
      <c r="A73" s="42"/>
      <c r="B73" s="42" t="s">
        <v>79</v>
      </c>
      <c r="C73" s="79" t="s">
        <v>80</v>
      </c>
      <c r="D73" s="79"/>
      <c r="E73" s="79"/>
      <c r="F73" s="79"/>
      <c r="G73" s="79"/>
      <c r="H73" s="41"/>
      <c r="I73" s="41"/>
      <c r="J73" s="41"/>
    </row>
    <row r="74" spans="1:13" ht="15" customHeight="1">
      <c r="A74" s="40"/>
      <c r="B74" s="40" t="s">
        <v>81</v>
      </c>
      <c r="C74" s="78" t="s">
        <v>82</v>
      </c>
      <c r="D74" s="78"/>
      <c r="E74" s="78"/>
      <c r="F74" s="78"/>
      <c r="G74" s="78"/>
      <c r="H74" s="41">
        <v>5000</v>
      </c>
      <c r="I74" s="41">
        <v>5000</v>
      </c>
      <c r="J74" s="41">
        <v>5000</v>
      </c>
    </row>
    <row r="75" spans="1:13" ht="15" customHeight="1">
      <c r="A75" s="42"/>
      <c r="B75" s="42" t="s">
        <v>83</v>
      </c>
      <c r="C75" s="79" t="s">
        <v>84</v>
      </c>
      <c r="D75" s="79"/>
      <c r="E75" s="79"/>
      <c r="F75" s="79"/>
      <c r="G75" s="79"/>
      <c r="H75" s="41"/>
      <c r="I75" s="41"/>
      <c r="J75" s="41"/>
    </row>
    <row r="76" spans="1:13" ht="15" customHeight="1">
      <c r="A76" s="80" t="s">
        <v>18</v>
      </c>
      <c r="B76" s="80"/>
      <c r="C76" s="80"/>
      <c r="D76" s="80"/>
      <c r="E76" s="80"/>
      <c r="F76" s="80"/>
      <c r="G76" s="80"/>
      <c r="H76" s="46">
        <v>10000</v>
      </c>
      <c r="I76" s="46">
        <v>10000</v>
      </c>
      <c r="J76" s="46">
        <v>10000</v>
      </c>
    </row>
    <row r="77" spans="1:13" ht="15" customHeight="1">
      <c r="A77" s="81" t="s">
        <v>19</v>
      </c>
      <c r="B77" s="81"/>
      <c r="C77" s="81"/>
      <c r="D77" s="81"/>
      <c r="E77" s="81"/>
      <c r="F77" s="81"/>
      <c r="G77" s="81"/>
      <c r="H77" s="47">
        <v>10000</v>
      </c>
      <c r="I77" s="47">
        <v>10000</v>
      </c>
      <c r="J77" s="47">
        <v>10000</v>
      </c>
    </row>
    <row r="78" spans="1:13" ht="15" customHeight="1">
      <c r="A78" s="40" t="s">
        <v>85</v>
      </c>
      <c r="B78" s="40" t="s">
        <v>73</v>
      </c>
      <c r="C78" s="78" t="s">
        <v>74</v>
      </c>
      <c r="D78" s="78"/>
      <c r="E78" s="78"/>
      <c r="F78" s="78"/>
      <c r="G78" s="78"/>
      <c r="H78" s="48">
        <v>7000</v>
      </c>
      <c r="I78" s="48">
        <v>7000</v>
      </c>
      <c r="J78" s="48">
        <v>7000</v>
      </c>
    </row>
    <row r="79" spans="1:13" ht="15" customHeight="1">
      <c r="A79" s="49"/>
      <c r="B79" s="42" t="s">
        <v>77</v>
      </c>
      <c r="C79" s="79" t="s">
        <v>78</v>
      </c>
      <c r="D79" s="79"/>
      <c r="E79" s="79"/>
      <c r="F79" s="79"/>
      <c r="G79" s="79"/>
      <c r="H79" s="50"/>
      <c r="I79" s="50"/>
      <c r="J79" s="50"/>
    </row>
    <row r="80" spans="1:13" ht="24.75" customHeight="1">
      <c r="A80" s="51" t="s">
        <v>86</v>
      </c>
      <c r="B80" s="52">
        <v>42</v>
      </c>
      <c r="C80" s="85" t="s">
        <v>82</v>
      </c>
      <c r="D80" s="86"/>
      <c r="E80" s="86"/>
      <c r="F80" s="86"/>
      <c r="G80" s="87"/>
      <c r="H80" s="41">
        <v>3000</v>
      </c>
      <c r="I80" s="41">
        <v>3000</v>
      </c>
      <c r="J80" s="41">
        <v>3000</v>
      </c>
      <c r="M80" s="26"/>
    </row>
    <row r="81" spans="1:15" ht="24.75" customHeight="1">
      <c r="A81" s="54"/>
      <c r="B81" s="53">
        <v>422</v>
      </c>
      <c r="C81" s="85" t="s">
        <v>84</v>
      </c>
      <c r="D81" s="88"/>
      <c r="E81" s="88"/>
      <c r="F81" s="88"/>
      <c r="G81" s="89"/>
      <c r="H81" s="41"/>
      <c r="I81" s="41"/>
      <c r="J81" s="41"/>
    </row>
    <row r="82" spans="1:15" ht="15" customHeight="1">
      <c r="A82" s="81" t="s">
        <v>24</v>
      </c>
      <c r="B82" s="81"/>
      <c r="C82" s="81"/>
      <c r="D82" s="81"/>
      <c r="E82" s="81"/>
      <c r="F82" s="81"/>
      <c r="G82" s="81"/>
      <c r="H82" s="55">
        <v>0</v>
      </c>
      <c r="I82" s="55">
        <v>0</v>
      </c>
      <c r="J82" s="55">
        <v>0</v>
      </c>
    </row>
    <row r="83" spans="1:15" ht="15" customHeight="1">
      <c r="A83" s="90" t="s">
        <v>25</v>
      </c>
      <c r="B83" s="90"/>
      <c r="C83" s="90"/>
      <c r="D83" s="90"/>
      <c r="E83" s="90"/>
      <c r="F83" s="90"/>
      <c r="G83" s="90"/>
      <c r="H83" s="56">
        <v>0</v>
      </c>
      <c r="I83" s="56">
        <v>0</v>
      </c>
      <c r="J83" s="56">
        <v>0</v>
      </c>
    </row>
    <row r="84" spans="1:15" ht="15" customHeight="1">
      <c r="A84" s="40" t="s">
        <v>87</v>
      </c>
      <c r="B84" s="40" t="s">
        <v>73</v>
      </c>
      <c r="C84" s="78" t="s">
        <v>74</v>
      </c>
      <c r="D84" s="78"/>
      <c r="E84" s="78"/>
      <c r="F84" s="78"/>
      <c r="G84" s="78"/>
      <c r="H84" s="57"/>
      <c r="I84" s="57"/>
      <c r="J84" s="57"/>
    </row>
    <row r="85" spans="1:15" ht="15" customHeight="1">
      <c r="A85" s="42"/>
      <c r="B85" s="42" t="s">
        <v>77</v>
      </c>
      <c r="C85" s="79" t="s">
        <v>78</v>
      </c>
      <c r="D85" s="79"/>
      <c r="E85" s="79"/>
      <c r="F85" s="79"/>
      <c r="G85" s="79"/>
      <c r="H85" s="50"/>
      <c r="I85" s="50"/>
      <c r="J85" s="50"/>
    </row>
    <row r="86" spans="1:15" ht="15" customHeight="1">
      <c r="A86" s="80" t="s">
        <v>30</v>
      </c>
      <c r="B86" s="80"/>
      <c r="C86" s="80"/>
      <c r="D86" s="80"/>
      <c r="E86" s="80"/>
      <c r="F86" s="80"/>
      <c r="G86" s="80"/>
      <c r="H86" s="46">
        <f>H87</f>
        <v>60000</v>
      </c>
      <c r="I86" s="46">
        <f>I87</f>
        <v>60000</v>
      </c>
      <c r="J86" s="46">
        <f>J87</f>
        <v>60000</v>
      </c>
    </row>
    <row r="87" spans="1:15" ht="15" customHeight="1">
      <c r="A87" s="81" t="s">
        <v>31</v>
      </c>
      <c r="B87" s="81"/>
      <c r="C87" s="81"/>
      <c r="D87" s="81"/>
      <c r="E87" s="81"/>
      <c r="F87" s="81"/>
      <c r="G87" s="81"/>
      <c r="H87" s="47">
        <f>H88+H90+H95+H97</f>
        <v>60000</v>
      </c>
      <c r="I87" s="47">
        <f>I88+I90+I95+I97</f>
        <v>60000</v>
      </c>
      <c r="J87" s="47">
        <f>J88+J90+J95+J97</f>
        <v>60000</v>
      </c>
    </row>
    <row r="88" spans="1:15" ht="15" customHeight="1">
      <c r="A88" s="40" t="s">
        <v>88</v>
      </c>
      <c r="B88" s="40" t="s">
        <v>64</v>
      </c>
      <c r="C88" s="78" t="s">
        <v>65</v>
      </c>
      <c r="D88" s="78"/>
      <c r="E88" s="78"/>
      <c r="F88" s="78"/>
      <c r="G88" s="78"/>
      <c r="H88" s="57">
        <v>0</v>
      </c>
      <c r="I88" s="57">
        <v>0</v>
      </c>
      <c r="J88" s="57">
        <v>0</v>
      </c>
    </row>
    <row r="89" spans="1:15" ht="15" customHeight="1">
      <c r="A89" s="42"/>
      <c r="B89" s="42" t="s">
        <v>68</v>
      </c>
      <c r="C89" s="79" t="s">
        <v>69</v>
      </c>
      <c r="D89" s="79"/>
      <c r="E89" s="79"/>
      <c r="F89" s="79"/>
      <c r="G89" s="79"/>
      <c r="H89" s="50"/>
      <c r="I89" s="50"/>
      <c r="J89" s="50"/>
    </row>
    <row r="90" spans="1:15" ht="15" customHeight="1">
      <c r="A90" s="40" t="s">
        <v>89</v>
      </c>
      <c r="B90" s="40" t="s">
        <v>73</v>
      </c>
      <c r="C90" s="78" t="s">
        <v>74</v>
      </c>
      <c r="D90" s="78"/>
      <c r="E90" s="78"/>
      <c r="F90" s="78"/>
      <c r="G90" s="78"/>
      <c r="H90" s="57">
        <v>54700</v>
      </c>
      <c r="I90" s="57">
        <v>54700</v>
      </c>
      <c r="J90" s="57">
        <v>54700</v>
      </c>
    </row>
    <row r="91" spans="1:15" ht="15" customHeight="1">
      <c r="A91" s="42"/>
      <c r="B91" s="42" t="s">
        <v>75</v>
      </c>
      <c r="C91" s="79" t="s">
        <v>76</v>
      </c>
      <c r="D91" s="79"/>
      <c r="E91" s="79"/>
      <c r="F91" s="79"/>
      <c r="G91" s="79"/>
      <c r="H91" s="50"/>
      <c r="I91" s="50"/>
      <c r="J91" s="50"/>
    </row>
    <row r="92" spans="1:15" ht="15" customHeight="1">
      <c r="A92" s="42"/>
      <c r="B92" s="42" t="s">
        <v>77</v>
      </c>
      <c r="C92" s="79" t="s">
        <v>78</v>
      </c>
      <c r="D92" s="79"/>
      <c r="E92" s="79"/>
      <c r="F92" s="79"/>
      <c r="G92" s="79"/>
      <c r="H92" s="50"/>
      <c r="I92" s="50"/>
      <c r="J92" s="50"/>
      <c r="L92" s="30"/>
      <c r="M92" s="30"/>
      <c r="N92" s="30"/>
      <c r="O92" s="30"/>
    </row>
    <row r="93" spans="1:15" ht="15" customHeight="1">
      <c r="A93" s="42"/>
      <c r="B93" s="42" t="s">
        <v>79</v>
      </c>
      <c r="C93" s="79" t="s">
        <v>80</v>
      </c>
      <c r="D93" s="79"/>
      <c r="E93" s="79"/>
      <c r="F93" s="79"/>
      <c r="G93" s="79"/>
      <c r="H93" s="50"/>
      <c r="I93" s="50"/>
      <c r="J93" s="50"/>
    </row>
    <row r="94" spans="1:15" ht="15" customHeight="1">
      <c r="A94" s="42"/>
      <c r="B94" s="42" t="s">
        <v>90</v>
      </c>
      <c r="C94" s="79" t="s">
        <v>91</v>
      </c>
      <c r="D94" s="79"/>
      <c r="E94" s="79"/>
      <c r="F94" s="79"/>
      <c r="G94" s="79"/>
      <c r="H94" s="50"/>
      <c r="I94" s="50"/>
      <c r="J94" s="50"/>
    </row>
    <row r="95" spans="1:15" ht="15" customHeight="1">
      <c r="A95" s="40" t="s">
        <v>92</v>
      </c>
      <c r="B95" s="40" t="s">
        <v>93</v>
      </c>
      <c r="C95" s="78" t="s">
        <v>94</v>
      </c>
      <c r="D95" s="78"/>
      <c r="E95" s="78"/>
      <c r="F95" s="78"/>
      <c r="G95" s="78"/>
      <c r="H95" s="57">
        <v>300</v>
      </c>
      <c r="I95" s="57">
        <v>300</v>
      </c>
      <c r="J95" s="57">
        <v>300</v>
      </c>
    </row>
    <row r="96" spans="1:15" ht="15" customHeight="1">
      <c r="A96" s="42"/>
      <c r="B96" s="42" t="s">
        <v>95</v>
      </c>
      <c r="C96" s="79" t="s">
        <v>96</v>
      </c>
      <c r="D96" s="79"/>
      <c r="E96" s="79"/>
      <c r="F96" s="79"/>
      <c r="G96" s="79"/>
      <c r="H96" s="50"/>
      <c r="I96" s="50"/>
      <c r="J96" s="50"/>
    </row>
    <row r="97" spans="1:10" ht="15" customHeight="1">
      <c r="A97" s="40" t="s">
        <v>97</v>
      </c>
      <c r="B97" s="40" t="s">
        <v>81</v>
      </c>
      <c r="C97" s="78" t="s">
        <v>82</v>
      </c>
      <c r="D97" s="78"/>
      <c r="E97" s="78"/>
      <c r="F97" s="78"/>
      <c r="G97" s="78"/>
      <c r="H97" s="57">
        <v>5000</v>
      </c>
      <c r="I97" s="57">
        <v>5000</v>
      </c>
      <c r="J97" s="57">
        <v>5000</v>
      </c>
    </row>
    <row r="98" spans="1:10" ht="15" customHeight="1">
      <c r="A98" s="42"/>
      <c r="B98" s="42" t="s">
        <v>83</v>
      </c>
      <c r="C98" s="79" t="s">
        <v>84</v>
      </c>
      <c r="D98" s="79"/>
      <c r="E98" s="79"/>
      <c r="F98" s="79"/>
      <c r="G98" s="79"/>
      <c r="H98" s="50"/>
      <c r="I98" s="50"/>
      <c r="J98" s="50"/>
    </row>
    <row r="99" spans="1:10" ht="15" customHeight="1">
      <c r="A99" s="80" t="s">
        <v>161</v>
      </c>
      <c r="B99" s="80"/>
      <c r="C99" s="80"/>
      <c r="D99" s="80"/>
      <c r="E99" s="80"/>
      <c r="F99" s="80"/>
      <c r="G99" s="80"/>
      <c r="H99" s="46">
        <f>H100</f>
        <v>160860</v>
      </c>
      <c r="I99" s="46">
        <f t="shared" ref="I99:J99" si="17">I100</f>
        <v>160860</v>
      </c>
      <c r="J99" s="46">
        <f t="shared" si="17"/>
        <v>160860</v>
      </c>
    </row>
    <row r="100" spans="1:10" ht="15" customHeight="1">
      <c r="A100" s="81" t="s">
        <v>162</v>
      </c>
      <c r="B100" s="81"/>
      <c r="C100" s="81"/>
      <c r="D100" s="81"/>
      <c r="E100" s="81"/>
      <c r="F100" s="81"/>
      <c r="G100" s="81"/>
      <c r="H100" s="47">
        <f>H101+H106</f>
        <v>160860</v>
      </c>
      <c r="I100" s="47">
        <f>I101+I106</f>
        <v>160860</v>
      </c>
      <c r="J100" s="47">
        <f>J101+J106</f>
        <v>160860</v>
      </c>
    </row>
    <row r="101" spans="1:10" ht="15" customHeight="1">
      <c r="A101" s="40" t="s">
        <v>163</v>
      </c>
      <c r="B101" s="40">
        <v>31</v>
      </c>
      <c r="C101" s="82" t="s">
        <v>164</v>
      </c>
      <c r="D101" s="83"/>
      <c r="E101" s="83"/>
      <c r="F101" s="83"/>
      <c r="G101" s="84"/>
      <c r="H101" s="41">
        <v>160860</v>
      </c>
      <c r="I101" s="41">
        <v>160860</v>
      </c>
      <c r="J101" s="41">
        <v>160860</v>
      </c>
    </row>
    <row r="102" spans="1:10" ht="15" customHeight="1">
      <c r="A102" s="80" t="s">
        <v>166</v>
      </c>
      <c r="B102" s="80"/>
      <c r="C102" s="80"/>
      <c r="D102" s="80"/>
      <c r="E102" s="80"/>
      <c r="F102" s="80"/>
      <c r="G102" s="80"/>
      <c r="H102" s="46">
        <f>H103</f>
        <v>15130</v>
      </c>
      <c r="I102" s="46">
        <f t="shared" ref="I102:J102" si="18">I103</f>
        <v>15130</v>
      </c>
      <c r="J102" s="46">
        <f t="shared" si="18"/>
        <v>15130</v>
      </c>
    </row>
    <row r="103" spans="1:10" ht="15" customHeight="1">
      <c r="A103" s="81" t="s">
        <v>165</v>
      </c>
      <c r="B103" s="81"/>
      <c r="C103" s="81"/>
      <c r="D103" s="81"/>
      <c r="E103" s="81"/>
      <c r="F103" s="81"/>
      <c r="G103" s="81"/>
      <c r="H103" s="47">
        <f>H104+H109</f>
        <v>15130</v>
      </c>
      <c r="I103" s="47">
        <f>I104+I109</f>
        <v>15130</v>
      </c>
      <c r="J103" s="47">
        <f>J104+J109</f>
        <v>15130</v>
      </c>
    </row>
    <row r="104" spans="1:10" ht="15" customHeight="1">
      <c r="A104" s="40" t="s">
        <v>98</v>
      </c>
      <c r="B104" s="40" t="s">
        <v>73</v>
      </c>
      <c r="C104" s="78" t="s">
        <v>74</v>
      </c>
      <c r="D104" s="78"/>
      <c r="E104" s="78"/>
      <c r="F104" s="78"/>
      <c r="G104" s="78"/>
      <c r="H104" s="57">
        <v>10130</v>
      </c>
      <c r="I104" s="57">
        <v>10130</v>
      </c>
      <c r="J104" s="57">
        <v>10130</v>
      </c>
    </row>
    <row r="105" spans="1:10" ht="15" customHeight="1">
      <c r="A105" s="42"/>
      <c r="B105" s="42" t="s">
        <v>75</v>
      </c>
      <c r="C105" s="79" t="s">
        <v>76</v>
      </c>
      <c r="D105" s="79"/>
      <c r="E105" s="79"/>
      <c r="F105" s="79"/>
      <c r="G105" s="79"/>
      <c r="H105" s="50"/>
      <c r="I105" s="50"/>
      <c r="J105" s="50"/>
    </row>
    <row r="106" spans="1:10" ht="15" customHeight="1">
      <c r="A106" s="42"/>
      <c r="B106" s="42" t="s">
        <v>77</v>
      </c>
      <c r="C106" s="79" t="s">
        <v>78</v>
      </c>
      <c r="D106" s="79"/>
      <c r="E106" s="79"/>
      <c r="F106" s="79"/>
      <c r="G106" s="79"/>
      <c r="H106" s="50"/>
      <c r="I106" s="50"/>
      <c r="J106" s="50"/>
    </row>
    <row r="107" spans="1:10" ht="15" customHeight="1">
      <c r="A107" s="42"/>
      <c r="B107" s="42" t="s">
        <v>79</v>
      </c>
      <c r="C107" s="79" t="s">
        <v>80</v>
      </c>
      <c r="D107" s="79"/>
      <c r="E107" s="79"/>
      <c r="F107" s="79"/>
      <c r="G107" s="79"/>
      <c r="H107" s="50"/>
      <c r="I107" s="50"/>
      <c r="J107" s="50"/>
    </row>
    <row r="108" spans="1:10" ht="15" customHeight="1">
      <c r="A108" s="42"/>
      <c r="B108" s="42" t="s">
        <v>99</v>
      </c>
      <c r="C108" s="79" t="s">
        <v>100</v>
      </c>
      <c r="D108" s="79"/>
      <c r="E108" s="79"/>
      <c r="F108" s="79"/>
      <c r="G108" s="79"/>
      <c r="H108" s="50"/>
      <c r="I108" s="50"/>
      <c r="J108" s="50"/>
    </row>
    <row r="109" spans="1:10" ht="15" customHeight="1">
      <c r="A109" s="40" t="s">
        <v>101</v>
      </c>
      <c r="B109" s="40" t="s">
        <v>81</v>
      </c>
      <c r="C109" s="78" t="s">
        <v>82</v>
      </c>
      <c r="D109" s="78"/>
      <c r="E109" s="78"/>
      <c r="F109" s="78"/>
      <c r="G109" s="78"/>
      <c r="H109" s="57">
        <v>5000</v>
      </c>
      <c r="I109" s="57">
        <v>5000</v>
      </c>
      <c r="J109" s="57">
        <v>5000</v>
      </c>
    </row>
    <row r="110" spans="1:10" ht="15" customHeight="1">
      <c r="A110" s="42"/>
      <c r="B110" s="42" t="s">
        <v>83</v>
      </c>
      <c r="C110" s="79" t="s">
        <v>84</v>
      </c>
      <c r="D110" s="79"/>
      <c r="E110" s="79"/>
      <c r="F110" s="79"/>
      <c r="G110" s="79"/>
      <c r="H110" s="50"/>
      <c r="I110" s="50"/>
      <c r="J110" s="50"/>
    </row>
    <row r="111" spans="1:10" ht="15" customHeight="1">
      <c r="A111" s="80" t="s">
        <v>47</v>
      </c>
      <c r="B111" s="80"/>
      <c r="C111" s="80"/>
      <c r="D111" s="80"/>
      <c r="E111" s="80"/>
      <c r="F111" s="80"/>
      <c r="G111" s="80"/>
      <c r="H111" s="47">
        <f t="shared" ref="H111:H112" si="19">H112</f>
        <v>100</v>
      </c>
      <c r="I111" s="47">
        <f t="shared" ref="I111" si="20">I112</f>
        <v>100</v>
      </c>
      <c r="J111" s="47">
        <f t="shared" ref="J111" si="21">J112</f>
        <v>100</v>
      </c>
    </row>
    <row r="112" spans="1:10" ht="15" customHeight="1">
      <c r="A112" s="81" t="s">
        <v>48</v>
      </c>
      <c r="B112" s="81"/>
      <c r="C112" s="81"/>
      <c r="D112" s="81"/>
      <c r="E112" s="81"/>
      <c r="F112" s="81"/>
      <c r="G112" s="81"/>
      <c r="H112" s="47">
        <f t="shared" si="19"/>
        <v>100</v>
      </c>
      <c r="I112" s="47">
        <f t="shared" ref="I112:J112" si="22">I113</f>
        <v>100</v>
      </c>
      <c r="J112" s="47">
        <f t="shared" si="22"/>
        <v>100</v>
      </c>
    </row>
    <row r="113" spans="1:10" ht="15" customHeight="1">
      <c r="A113" s="40" t="s">
        <v>102</v>
      </c>
      <c r="B113" s="40" t="s">
        <v>73</v>
      </c>
      <c r="C113" s="78" t="s">
        <v>74</v>
      </c>
      <c r="D113" s="78"/>
      <c r="E113" s="78"/>
      <c r="F113" s="78"/>
      <c r="G113" s="78"/>
      <c r="H113" s="57">
        <v>100</v>
      </c>
      <c r="I113" s="57">
        <v>100</v>
      </c>
      <c r="J113" s="57">
        <v>100</v>
      </c>
    </row>
    <row r="114" spans="1:10" ht="15" customHeight="1">
      <c r="A114" s="42"/>
      <c r="B114" s="42" t="s">
        <v>77</v>
      </c>
      <c r="C114" s="79" t="s">
        <v>78</v>
      </c>
      <c r="D114" s="79"/>
      <c r="E114" s="79"/>
      <c r="F114" s="79"/>
      <c r="G114" s="79"/>
      <c r="H114" s="50"/>
      <c r="I114" s="50"/>
      <c r="J114" s="50"/>
    </row>
    <row r="115" spans="1:10" ht="15" customHeight="1">
      <c r="A115" s="80" t="s">
        <v>54</v>
      </c>
      <c r="B115" s="80"/>
      <c r="C115" s="80"/>
      <c r="D115" s="80"/>
      <c r="E115" s="80"/>
      <c r="F115" s="80"/>
      <c r="G115" s="80"/>
      <c r="H115" s="55">
        <f t="shared" ref="H115:J116" si="23">H116</f>
        <v>20</v>
      </c>
      <c r="I115" s="55">
        <f t="shared" si="23"/>
        <v>20</v>
      </c>
      <c r="J115" s="55">
        <f t="shared" si="23"/>
        <v>20</v>
      </c>
    </row>
    <row r="116" spans="1:10" ht="15" customHeight="1">
      <c r="A116" s="81" t="s">
        <v>55</v>
      </c>
      <c r="B116" s="81"/>
      <c r="C116" s="81"/>
      <c r="D116" s="81"/>
      <c r="E116" s="81"/>
      <c r="F116" s="81"/>
      <c r="G116" s="81"/>
      <c r="H116" s="55">
        <f t="shared" si="23"/>
        <v>20</v>
      </c>
      <c r="I116" s="55">
        <f t="shared" si="23"/>
        <v>20</v>
      </c>
      <c r="J116" s="55">
        <f t="shared" si="23"/>
        <v>20</v>
      </c>
    </row>
    <row r="117" spans="1:10" ht="15" customHeight="1">
      <c r="A117" s="40" t="s">
        <v>103</v>
      </c>
      <c r="B117" s="40" t="s">
        <v>73</v>
      </c>
      <c r="C117" s="78" t="s">
        <v>74</v>
      </c>
      <c r="D117" s="78"/>
      <c r="E117" s="78"/>
      <c r="F117" s="78"/>
      <c r="G117" s="78"/>
      <c r="H117" s="41">
        <v>20</v>
      </c>
      <c r="I117" s="41">
        <v>20</v>
      </c>
      <c r="J117" s="41">
        <v>20</v>
      </c>
    </row>
    <row r="118" spans="1:10" ht="15" customHeight="1">
      <c r="A118" s="42"/>
      <c r="B118" s="42" t="s">
        <v>77</v>
      </c>
      <c r="C118" s="79" t="s">
        <v>78</v>
      </c>
      <c r="D118" s="79"/>
      <c r="E118" s="79"/>
      <c r="F118" s="79"/>
      <c r="G118" s="79"/>
      <c r="H118" s="50"/>
      <c r="I118" s="50"/>
      <c r="J118" s="50"/>
    </row>
    <row r="119" spans="1:10" ht="15" customHeight="1">
      <c r="A119" s="42"/>
      <c r="B119" s="42" t="s">
        <v>79</v>
      </c>
      <c r="C119" s="79" t="s">
        <v>80</v>
      </c>
      <c r="D119" s="79"/>
      <c r="E119" s="79"/>
      <c r="F119" s="79"/>
      <c r="G119" s="79"/>
      <c r="H119" s="50"/>
      <c r="I119" s="50"/>
      <c r="J119" s="50"/>
    </row>
    <row r="120" spans="1:10">
      <c r="A120" s="21"/>
      <c r="B120" s="21"/>
      <c r="C120" s="21"/>
      <c r="D120" s="21"/>
      <c r="E120" s="21"/>
      <c r="F120" s="21"/>
      <c r="G120" s="21"/>
      <c r="H120" s="21"/>
      <c r="I120" s="21"/>
      <c r="J120" s="21"/>
    </row>
    <row r="121" spans="1:10">
      <c r="A121" s="21"/>
      <c r="B121" s="21"/>
      <c r="C121" s="21"/>
      <c r="D121" s="21"/>
      <c r="E121" s="21"/>
      <c r="F121" s="21"/>
      <c r="G121" s="21"/>
      <c r="H121" s="21"/>
      <c r="I121" s="21"/>
      <c r="J121" s="21"/>
    </row>
    <row r="122" spans="1:10">
      <c r="A122" s="21"/>
      <c r="B122" s="21"/>
      <c r="C122" s="21"/>
      <c r="D122" s="21"/>
      <c r="E122" s="21"/>
      <c r="F122" s="21"/>
      <c r="G122" s="21"/>
      <c r="H122" s="21"/>
      <c r="I122" s="21"/>
      <c r="J122" s="21"/>
    </row>
    <row r="123" spans="1:10">
      <c r="A123" s="21"/>
      <c r="B123" s="21"/>
      <c r="C123" s="21"/>
      <c r="D123" s="21"/>
      <c r="E123" s="21"/>
      <c r="F123" s="21"/>
      <c r="G123" s="21"/>
      <c r="H123" s="21"/>
      <c r="I123" s="21"/>
      <c r="J123" s="21"/>
    </row>
    <row r="124" spans="1:10">
      <c r="A124" s="21"/>
      <c r="B124" s="21"/>
      <c r="C124" s="21"/>
      <c r="D124" s="21"/>
      <c r="E124" s="21"/>
      <c r="F124" s="21"/>
      <c r="G124" s="21"/>
      <c r="H124" s="21"/>
      <c r="I124" s="21"/>
      <c r="J124" s="21"/>
    </row>
    <row r="125" spans="1:10">
      <c r="A125" s="21"/>
      <c r="B125" s="21"/>
      <c r="C125" s="21"/>
      <c r="D125" s="21"/>
      <c r="E125" s="21"/>
      <c r="F125" s="21"/>
      <c r="G125" s="21"/>
      <c r="H125" s="21"/>
      <c r="I125" s="21"/>
      <c r="J125" s="21"/>
    </row>
    <row r="126" spans="1:10">
      <c r="A126" s="21"/>
      <c r="B126" s="21"/>
      <c r="C126" s="21"/>
      <c r="D126" s="21"/>
      <c r="E126" s="21"/>
      <c r="F126" s="21"/>
      <c r="G126" s="21"/>
      <c r="H126" s="21"/>
      <c r="I126" s="21"/>
      <c r="J126" s="21"/>
    </row>
    <row r="127" spans="1:10">
      <c r="A127" s="21"/>
      <c r="B127" s="21"/>
      <c r="C127" s="21"/>
      <c r="D127" s="21"/>
      <c r="E127" s="21"/>
      <c r="F127" s="21"/>
      <c r="G127" s="21"/>
      <c r="H127" s="21"/>
      <c r="I127" s="21"/>
      <c r="J127" s="21"/>
    </row>
    <row r="128" spans="1:10">
      <c r="A128" s="21"/>
      <c r="B128" s="21"/>
      <c r="C128" s="21"/>
      <c r="D128" s="21"/>
      <c r="E128" s="21"/>
      <c r="F128" s="21"/>
      <c r="G128" s="21"/>
      <c r="H128" s="21"/>
      <c r="I128" s="21"/>
      <c r="J128" s="21"/>
    </row>
    <row r="129" spans="1:10">
      <c r="A129" s="21"/>
      <c r="B129" s="21"/>
      <c r="C129" s="21"/>
      <c r="D129" s="21"/>
      <c r="E129" s="21"/>
      <c r="F129" s="21"/>
      <c r="G129" s="21"/>
      <c r="H129" s="21"/>
      <c r="I129" s="21"/>
      <c r="J129" s="21"/>
    </row>
    <row r="130" spans="1:10">
      <c r="A130" s="21"/>
      <c r="B130" s="21"/>
      <c r="C130" s="21"/>
      <c r="D130" s="21"/>
      <c r="E130" s="21"/>
      <c r="F130" s="21"/>
      <c r="G130" s="21"/>
      <c r="H130" s="21"/>
      <c r="I130" s="21"/>
      <c r="J130" s="21"/>
    </row>
    <row r="131" spans="1:10">
      <c r="A131" s="21"/>
      <c r="B131" s="21"/>
      <c r="C131" s="21"/>
      <c r="D131" s="21"/>
      <c r="E131" s="21"/>
      <c r="F131" s="21"/>
      <c r="G131" s="21"/>
      <c r="H131" s="21"/>
      <c r="I131" s="21"/>
      <c r="J131" s="21"/>
    </row>
    <row r="132" spans="1:10">
      <c r="A132" s="21"/>
      <c r="B132" s="21"/>
      <c r="C132" s="21"/>
      <c r="D132" s="21"/>
      <c r="E132" s="21"/>
      <c r="F132" s="21"/>
      <c r="G132" s="21"/>
      <c r="H132" s="21"/>
      <c r="I132" s="21"/>
      <c r="J132" s="21"/>
    </row>
    <row r="133" spans="1:10">
      <c r="A133" s="21"/>
      <c r="B133" s="21"/>
      <c r="C133" s="21"/>
      <c r="D133" s="21"/>
      <c r="E133" s="21"/>
      <c r="F133" s="21"/>
      <c r="G133" s="21"/>
      <c r="H133" s="21"/>
      <c r="I133" s="21"/>
      <c r="J133" s="21"/>
    </row>
    <row r="134" spans="1:10">
      <c r="A134" s="21"/>
      <c r="B134" s="21"/>
      <c r="C134" s="21"/>
      <c r="D134" s="21"/>
      <c r="E134" s="21"/>
      <c r="F134" s="21"/>
      <c r="G134" s="21"/>
      <c r="H134" s="21"/>
      <c r="I134" s="21"/>
      <c r="J134" s="21"/>
    </row>
    <row r="135" spans="1:10">
      <c r="A135" s="21"/>
      <c r="B135" s="21"/>
      <c r="C135" s="21"/>
      <c r="D135" s="21"/>
      <c r="E135" s="21"/>
      <c r="F135" s="21"/>
      <c r="G135" s="21"/>
      <c r="H135" s="21"/>
      <c r="I135" s="21"/>
      <c r="J135" s="21"/>
    </row>
    <row r="136" spans="1:10">
      <c r="A136" s="21"/>
      <c r="B136" s="21"/>
      <c r="C136" s="21"/>
      <c r="D136" s="21"/>
      <c r="E136" s="21"/>
      <c r="F136" s="21"/>
      <c r="G136" s="21"/>
      <c r="H136" s="21"/>
      <c r="I136" s="21"/>
      <c r="J136" s="21"/>
    </row>
    <row r="137" spans="1:10">
      <c r="A137" s="21"/>
      <c r="B137" s="21"/>
      <c r="C137" s="21"/>
      <c r="D137" s="21"/>
      <c r="E137" s="21"/>
      <c r="F137" s="21"/>
      <c r="G137" s="21"/>
      <c r="H137" s="21"/>
      <c r="I137" s="21"/>
      <c r="J137" s="21"/>
    </row>
    <row r="138" spans="1:10">
      <c r="A138" s="21"/>
      <c r="B138" s="21"/>
      <c r="C138" s="21"/>
      <c r="D138" s="21"/>
      <c r="E138" s="21"/>
      <c r="F138" s="21"/>
      <c r="G138" s="21"/>
      <c r="H138" s="21"/>
      <c r="I138" s="21"/>
      <c r="J138" s="21"/>
    </row>
    <row r="139" spans="1:10">
      <c r="A139" s="21"/>
      <c r="B139" s="21"/>
      <c r="C139" s="21"/>
      <c r="D139" s="21"/>
      <c r="E139" s="21"/>
      <c r="F139" s="21"/>
      <c r="G139" s="21"/>
      <c r="H139" s="21"/>
      <c r="I139" s="21"/>
      <c r="J139" s="21"/>
    </row>
  </sheetData>
  <mergeCells count="116">
    <mergeCell ref="A2:D2"/>
    <mergeCell ref="A3:D3"/>
    <mergeCell ref="H3:I3"/>
    <mergeCell ref="A4:D4"/>
    <mergeCell ref="A5:D5"/>
    <mergeCell ref="A6:D6"/>
    <mergeCell ref="A8:J8"/>
    <mergeCell ref="A10:G10"/>
    <mergeCell ref="C11:G11"/>
    <mergeCell ref="A12:G12"/>
    <mergeCell ref="A13:G13"/>
    <mergeCell ref="A14:G14"/>
    <mergeCell ref="A15:G15"/>
    <mergeCell ref="A16:G16"/>
    <mergeCell ref="A17:G17"/>
    <mergeCell ref="C18:G18"/>
    <mergeCell ref="C19:G19"/>
    <mergeCell ref="C20:G20"/>
    <mergeCell ref="C21:G21"/>
    <mergeCell ref="A22:G22"/>
    <mergeCell ref="A23:G23"/>
    <mergeCell ref="C24:G24"/>
    <mergeCell ref="C25:G25"/>
    <mergeCell ref="C26:G26"/>
    <mergeCell ref="A27:G27"/>
    <mergeCell ref="A28:G28"/>
    <mergeCell ref="C29:G29"/>
    <mergeCell ref="C30:G30"/>
    <mergeCell ref="A31:G31"/>
    <mergeCell ref="A32:G32"/>
    <mergeCell ref="C33:G33"/>
    <mergeCell ref="C34:G34"/>
    <mergeCell ref="C35:G35"/>
    <mergeCell ref="A39:G39"/>
    <mergeCell ref="A40:G40"/>
    <mergeCell ref="C41:G41"/>
    <mergeCell ref="A36:G36"/>
    <mergeCell ref="A37:G37"/>
    <mergeCell ref="C42:G42"/>
    <mergeCell ref="C43:G43"/>
    <mergeCell ref="C44:G44"/>
    <mergeCell ref="C45:G45"/>
    <mergeCell ref="A46:G46"/>
    <mergeCell ref="A47:G47"/>
    <mergeCell ref="C48:G48"/>
    <mergeCell ref="C49:G49"/>
    <mergeCell ref="C50:G50"/>
    <mergeCell ref="C51:G51"/>
    <mergeCell ref="C52:G52"/>
    <mergeCell ref="A53:G53"/>
    <mergeCell ref="A54:G54"/>
    <mergeCell ref="C55:G55"/>
    <mergeCell ref="C56:G56"/>
    <mergeCell ref="C57:G57"/>
    <mergeCell ref="A58:G58"/>
    <mergeCell ref="A59:G59"/>
    <mergeCell ref="A60:G60"/>
    <mergeCell ref="A61:G61"/>
    <mergeCell ref="A62:G62"/>
    <mergeCell ref="A63:G63"/>
    <mergeCell ref="A64:G64"/>
    <mergeCell ref="A65:G65"/>
    <mergeCell ref="C66:G66"/>
    <mergeCell ref="C67:G67"/>
    <mergeCell ref="C68:G68"/>
    <mergeCell ref="C69:G69"/>
    <mergeCell ref="C70:G70"/>
    <mergeCell ref="C71:G71"/>
    <mergeCell ref="C72:G72"/>
    <mergeCell ref="C73:G73"/>
    <mergeCell ref="C74:G74"/>
    <mergeCell ref="C75:G75"/>
    <mergeCell ref="A76:G76"/>
    <mergeCell ref="A77:G77"/>
    <mergeCell ref="C78:G78"/>
    <mergeCell ref="C79:G79"/>
    <mergeCell ref="C80:G80"/>
    <mergeCell ref="C81:G81"/>
    <mergeCell ref="A82:G82"/>
    <mergeCell ref="A83:G83"/>
    <mergeCell ref="C84:G84"/>
    <mergeCell ref="C85:G85"/>
    <mergeCell ref="A86:G86"/>
    <mergeCell ref="A87:G87"/>
    <mergeCell ref="C88:G88"/>
    <mergeCell ref="C89:G89"/>
    <mergeCell ref="C90:G90"/>
    <mergeCell ref="C91:G91"/>
    <mergeCell ref="C92:G92"/>
    <mergeCell ref="C93:G93"/>
    <mergeCell ref="C94:G94"/>
    <mergeCell ref="C95:G95"/>
    <mergeCell ref="C96:G96"/>
    <mergeCell ref="C97:G97"/>
    <mergeCell ref="C98:G98"/>
    <mergeCell ref="A102:G102"/>
    <mergeCell ref="A103:G103"/>
    <mergeCell ref="C104:G104"/>
    <mergeCell ref="C105:G105"/>
    <mergeCell ref="C106:G106"/>
    <mergeCell ref="C107:G107"/>
    <mergeCell ref="A99:G99"/>
    <mergeCell ref="A100:G100"/>
    <mergeCell ref="C101:G101"/>
    <mergeCell ref="C117:G117"/>
    <mergeCell ref="C118:G118"/>
    <mergeCell ref="C119:G119"/>
    <mergeCell ref="C108:G108"/>
    <mergeCell ref="C109:G109"/>
    <mergeCell ref="C110:G110"/>
    <mergeCell ref="A111:G111"/>
    <mergeCell ref="A112:G112"/>
    <mergeCell ref="C113:G113"/>
    <mergeCell ref="C114:G114"/>
    <mergeCell ref="A115:G115"/>
    <mergeCell ref="A116:G116"/>
  </mergeCells>
  <pageMargins left="0.25" right="0.25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"/>
  <sheetViews>
    <sheetView workbookViewId="0">
      <selection activeCell="C7" sqref="C7"/>
    </sheetView>
  </sheetViews>
  <sheetFormatPr defaultColWidth="9" defaultRowHeight="15"/>
  <cols>
    <col min="2" max="2" width="12.85546875" customWidth="1"/>
    <col min="3" max="3" width="13.140625" customWidth="1"/>
    <col min="4" max="4" width="12.42578125" customWidth="1"/>
    <col min="5" max="5" width="12.5703125" customWidth="1"/>
    <col min="7" max="8" width="11.7109375" customWidth="1"/>
  </cols>
  <sheetData>
    <row r="1" spans="1:9" ht="15.75">
      <c r="A1" s="1" t="s">
        <v>104</v>
      </c>
      <c r="B1" s="1"/>
      <c r="C1" s="7"/>
      <c r="D1" s="7"/>
      <c r="E1" s="7"/>
      <c r="F1" s="7"/>
      <c r="G1" s="2"/>
      <c r="H1" s="2"/>
      <c r="I1" s="2"/>
    </row>
    <row r="2" spans="1:9" ht="29.25" customHeight="1">
      <c r="A2" s="7"/>
      <c r="B2" s="7"/>
      <c r="C2" s="5" t="s">
        <v>154</v>
      </c>
      <c r="D2" s="4" t="s">
        <v>155</v>
      </c>
      <c r="E2" s="4" t="s">
        <v>105</v>
      </c>
      <c r="F2" s="7"/>
      <c r="G2" s="2"/>
      <c r="H2" s="2"/>
      <c r="I2" s="2"/>
    </row>
    <row r="3" spans="1:9">
      <c r="A3" s="106" t="s">
        <v>106</v>
      </c>
      <c r="B3" s="108"/>
      <c r="C3" s="22">
        <f>C4</f>
        <v>4860250</v>
      </c>
      <c r="D3" s="22">
        <f>D4</f>
        <v>4860250</v>
      </c>
      <c r="E3" s="22">
        <f>E4</f>
        <v>4860250</v>
      </c>
      <c r="F3" s="7"/>
      <c r="G3" s="2"/>
      <c r="H3" s="2"/>
      <c r="I3" s="2"/>
    </row>
    <row r="4" spans="1:9">
      <c r="A4" s="105" t="s">
        <v>107</v>
      </c>
      <c r="B4" s="107"/>
      <c r="C4" s="6">
        <v>4860250</v>
      </c>
      <c r="D4" s="6">
        <v>4860250</v>
      </c>
      <c r="E4" s="6">
        <f>D4</f>
        <v>4860250</v>
      </c>
      <c r="F4" s="7"/>
      <c r="G4" s="2"/>
      <c r="H4" s="2"/>
      <c r="I4" s="2"/>
    </row>
    <row r="5" spans="1:9" ht="30.75" customHeight="1">
      <c r="A5" s="105" t="s">
        <v>108</v>
      </c>
      <c r="B5" s="107"/>
      <c r="C5" s="6">
        <v>0</v>
      </c>
      <c r="D5" s="6">
        <v>0</v>
      </c>
      <c r="E5" s="6">
        <v>0</v>
      </c>
      <c r="F5" s="7"/>
      <c r="G5" s="2"/>
      <c r="H5" s="2"/>
      <c r="I5" s="2"/>
    </row>
    <row r="6" spans="1:9">
      <c r="A6" s="106" t="s">
        <v>109</v>
      </c>
      <c r="B6" s="108"/>
      <c r="C6" s="22">
        <f>C7+C8</f>
        <v>4860250</v>
      </c>
      <c r="D6" s="22">
        <f>D7+D8</f>
        <v>4860250</v>
      </c>
      <c r="E6" s="22">
        <f>E7+E8</f>
        <v>4860250</v>
      </c>
      <c r="F6" s="7"/>
      <c r="G6" s="2"/>
      <c r="H6" s="2"/>
      <c r="I6" s="2"/>
    </row>
    <row r="7" spans="1:9">
      <c r="A7" s="105" t="s">
        <v>110</v>
      </c>
      <c r="B7" s="107"/>
      <c r="C7" s="6">
        <f>C3-C8</f>
        <v>4842250</v>
      </c>
      <c r="D7" s="6">
        <f>D3-D8</f>
        <v>4842250</v>
      </c>
      <c r="E7" s="6">
        <f>E3-E8</f>
        <v>4842250</v>
      </c>
      <c r="F7" s="7"/>
      <c r="G7" s="29"/>
      <c r="H7" s="29"/>
      <c r="I7" s="2"/>
    </row>
    <row r="8" spans="1:9" ht="33.75" customHeight="1">
      <c r="A8" s="105" t="s">
        <v>111</v>
      </c>
      <c r="B8" s="107"/>
      <c r="C8" s="6">
        <v>18000</v>
      </c>
      <c r="D8" s="6">
        <v>18000</v>
      </c>
      <c r="E8" s="6">
        <v>18000</v>
      </c>
      <c r="F8" s="7"/>
      <c r="G8" s="2"/>
      <c r="H8" s="29"/>
      <c r="I8" s="2"/>
    </row>
    <row r="9" spans="1:9" ht="16.5" customHeight="1">
      <c r="A9" s="106" t="s">
        <v>112</v>
      </c>
      <c r="B9" s="108"/>
      <c r="C9" s="6">
        <v>0</v>
      </c>
      <c r="D9" s="6">
        <v>0</v>
      </c>
      <c r="E9" s="6">
        <v>0</v>
      </c>
      <c r="F9" s="7"/>
      <c r="G9" s="2"/>
      <c r="H9" s="2"/>
      <c r="I9" s="2"/>
    </row>
    <row r="10" spans="1:9">
      <c r="A10" s="7"/>
      <c r="B10" s="7"/>
      <c r="C10" s="7"/>
      <c r="D10" s="7"/>
      <c r="E10" s="7"/>
      <c r="F10" s="7"/>
      <c r="G10" s="2"/>
      <c r="H10" s="2"/>
      <c r="I10" s="2"/>
    </row>
    <row r="11" spans="1:9" ht="15.75">
      <c r="A11" s="1" t="s">
        <v>113</v>
      </c>
      <c r="B11" s="1"/>
      <c r="C11" s="7"/>
      <c r="D11" s="7"/>
      <c r="E11" s="7"/>
      <c r="F11" s="7"/>
      <c r="G11" s="2"/>
      <c r="H11" s="2"/>
      <c r="I11" s="2"/>
    </row>
    <row r="12" spans="1:9" ht="23.25">
      <c r="A12" s="7"/>
      <c r="B12" s="7"/>
      <c r="C12" s="5" t="s">
        <v>114</v>
      </c>
      <c r="D12" s="4" t="s">
        <v>115</v>
      </c>
      <c r="E12" s="4" t="s">
        <v>116</v>
      </c>
      <c r="F12" s="7"/>
      <c r="G12" s="2"/>
      <c r="H12" s="2"/>
      <c r="I12" s="2"/>
    </row>
    <row r="13" spans="1:9" ht="29.25" customHeight="1">
      <c r="A13" s="104" t="s">
        <v>117</v>
      </c>
      <c r="B13" s="109"/>
      <c r="C13" s="6">
        <v>0</v>
      </c>
      <c r="D13" s="6">
        <v>0</v>
      </c>
      <c r="E13" s="6">
        <v>0</v>
      </c>
      <c r="F13" s="7"/>
      <c r="G13" s="2"/>
      <c r="H13" s="2"/>
      <c r="I13" s="2"/>
    </row>
    <row r="14" spans="1:9" ht="39" customHeight="1">
      <c r="A14" s="105" t="s">
        <v>118</v>
      </c>
      <c r="B14" s="107"/>
      <c r="C14" s="6">
        <v>0</v>
      </c>
      <c r="D14" s="6">
        <v>0</v>
      </c>
      <c r="E14" s="6">
        <v>0</v>
      </c>
      <c r="F14" s="7"/>
      <c r="G14" s="2"/>
      <c r="H14" s="2"/>
      <c r="I14" s="2"/>
    </row>
    <row r="15" spans="1:9">
      <c r="A15" s="106" t="s">
        <v>119</v>
      </c>
      <c r="B15" s="108"/>
      <c r="C15" s="6">
        <v>0</v>
      </c>
      <c r="D15" s="6">
        <v>0</v>
      </c>
      <c r="E15" s="6">
        <v>0</v>
      </c>
      <c r="F15" s="7"/>
      <c r="G15" s="2"/>
      <c r="H15" s="2"/>
      <c r="I15" s="2"/>
    </row>
    <row r="16" spans="1:9">
      <c r="A16" s="7"/>
      <c r="B16" s="7"/>
      <c r="C16" s="7"/>
      <c r="D16" s="7"/>
      <c r="E16" s="7"/>
      <c r="F16" s="7"/>
      <c r="G16" s="2"/>
      <c r="H16" s="2"/>
      <c r="I16" s="2"/>
    </row>
    <row r="17" spans="1:9" ht="15.75">
      <c r="A17" s="1" t="s">
        <v>120</v>
      </c>
      <c r="B17" s="1"/>
      <c r="C17" s="7"/>
      <c r="D17" s="7"/>
      <c r="E17" s="7"/>
      <c r="F17" s="7"/>
      <c r="G17" s="2"/>
      <c r="H17" s="2"/>
      <c r="I17" s="2"/>
    </row>
    <row r="18" spans="1:9" ht="23.25">
      <c r="A18" s="7"/>
      <c r="B18" s="7"/>
      <c r="C18" s="5" t="s">
        <v>114</v>
      </c>
      <c r="D18" s="4" t="s">
        <v>115</v>
      </c>
      <c r="E18" s="4" t="s">
        <v>121</v>
      </c>
      <c r="F18" s="7"/>
      <c r="G18" s="2"/>
      <c r="H18" s="2"/>
      <c r="I18" s="2"/>
    </row>
    <row r="19" spans="1:9" ht="38.25" customHeight="1">
      <c r="A19" s="104" t="s">
        <v>122</v>
      </c>
      <c r="B19" s="104"/>
      <c r="C19" s="6"/>
      <c r="D19" s="6"/>
      <c r="E19" s="6"/>
      <c r="F19" s="7"/>
      <c r="G19" s="2"/>
      <c r="H19" s="2"/>
      <c r="I19" s="2"/>
    </row>
    <row r="20" spans="1:9" ht="44.25" customHeight="1">
      <c r="A20" s="105" t="s">
        <v>123</v>
      </c>
      <c r="B20" s="105"/>
      <c r="C20" s="6"/>
      <c r="D20" s="6"/>
      <c r="E20" s="6"/>
      <c r="F20" s="7"/>
      <c r="G20" s="2"/>
      <c r="H20" s="2"/>
      <c r="I20" s="2"/>
    </row>
    <row r="21" spans="1:9" ht="30" customHeight="1">
      <c r="A21" s="106" t="s">
        <v>124</v>
      </c>
      <c r="B21" s="106"/>
      <c r="C21" s="6"/>
      <c r="D21" s="6"/>
      <c r="E21" s="6"/>
      <c r="F21" s="7"/>
      <c r="G21" s="2"/>
      <c r="H21" s="2"/>
      <c r="I21" s="2"/>
    </row>
    <row r="22" spans="1:9">
      <c r="A22" s="7"/>
      <c r="B22" s="7"/>
      <c r="C22" s="7"/>
      <c r="D22" s="7"/>
      <c r="E22" s="7"/>
      <c r="F22" s="7"/>
      <c r="G22" s="2"/>
      <c r="H22" s="2"/>
      <c r="I22" s="2"/>
    </row>
    <row r="23" spans="1:9">
      <c r="A23" s="7"/>
      <c r="B23" s="7"/>
      <c r="C23" s="7"/>
      <c r="D23" s="7"/>
      <c r="E23" s="7"/>
      <c r="F23" s="7"/>
      <c r="G23" s="2"/>
      <c r="H23" s="2"/>
      <c r="I23" s="2"/>
    </row>
    <row r="24" spans="1:9">
      <c r="A24" s="7"/>
      <c r="B24" s="7"/>
      <c r="C24" s="7"/>
      <c r="D24" s="7"/>
      <c r="E24" s="7"/>
      <c r="F24" s="7"/>
      <c r="G24" s="2"/>
      <c r="H24" s="2"/>
      <c r="I24" s="2"/>
    </row>
    <row r="25" spans="1:9">
      <c r="A25" s="8"/>
      <c r="B25" s="8"/>
      <c r="C25" s="8"/>
      <c r="D25" s="8"/>
      <c r="E25" s="8"/>
      <c r="F25" s="8"/>
    </row>
    <row r="26" spans="1:9">
      <c r="A26" s="8"/>
      <c r="B26" s="8"/>
      <c r="C26" s="8"/>
      <c r="D26" s="8"/>
      <c r="E26" s="8"/>
      <c r="F26" s="8"/>
    </row>
    <row r="27" spans="1:9">
      <c r="A27" s="8"/>
      <c r="B27" s="8"/>
      <c r="C27" s="8"/>
      <c r="D27" s="8"/>
      <c r="E27" s="8"/>
      <c r="F27" s="8"/>
    </row>
    <row r="28" spans="1:9">
      <c r="A28" s="8"/>
      <c r="B28" s="8"/>
      <c r="C28" s="8"/>
      <c r="D28" s="8"/>
      <c r="E28" s="8"/>
      <c r="F28" s="8"/>
    </row>
    <row r="29" spans="1:9">
      <c r="A29" s="8"/>
      <c r="B29" s="8"/>
      <c r="C29" s="8"/>
      <c r="D29" s="8"/>
      <c r="E29" s="8"/>
      <c r="F29" s="8"/>
    </row>
    <row r="30" spans="1:9">
      <c r="A30" s="8"/>
      <c r="B30" s="8"/>
      <c r="C30" s="8"/>
      <c r="D30" s="8"/>
      <c r="E30" s="8"/>
      <c r="F30" s="8"/>
    </row>
    <row r="31" spans="1:9">
      <c r="A31" s="8"/>
      <c r="B31" s="8"/>
      <c r="C31" s="8"/>
      <c r="D31" s="8"/>
      <c r="E31" s="8"/>
      <c r="F31" s="8"/>
    </row>
    <row r="32" spans="1:9">
      <c r="A32" s="8"/>
      <c r="B32" s="8"/>
      <c r="C32" s="8"/>
      <c r="D32" s="8"/>
      <c r="E32" s="8"/>
      <c r="F32" s="8"/>
    </row>
    <row r="33" spans="1:6">
      <c r="A33" s="8"/>
      <c r="B33" s="8"/>
      <c r="C33" s="8"/>
      <c r="D33" s="8"/>
      <c r="E33" s="8"/>
      <c r="F33" s="8"/>
    </row>
    <row r="34" spans="1:6">
      <c r="A34" s="8"/>
      <c r="B34" s="8"/>
      <c r="C34" s="8"/>
      <c r="D34" s="8"/>
      <c r="E34" s="8"/>
      <c r="F34" s="8"/>
    </row>
    <row r="35" spans="1:6">
      <c r="A35" s="8"/>
      <c r="B35" s="8"/>
      <c r="C35" s="8"/>
      <c r="D35" s="8"/>
      <c r="E35" s="8"/>
      <c r="F35" s="8"/>
    </row>
    <row r="36" spans="1:6">
      <c r="A36" s="8"/>
      <c r="B36" s="8"/>
      <c r="C36" s="8"/>
      <c r="D36" s="8"/>
      <c r="E36" s="8"/>
      <c r="F36" s="8"/>
    </row>
    <row r="37" spans="1:6">
      <c r="A37" s="8"/>
      <c r="B37" s="8"/>
      <c r="C37" s="8"/>
      <c r="D37" s="8"/>
      <c r="E37" s="8"/>
      <c r="F37" s="8"/>
    </row>
    <row r="38" spans="1:6">
      <c r="A38" s="8"/>
      <c r="B38" s="8"/>
      <c r="C38" s="8"/>
      <c r="D38" s="8"/>
      <c r="E38" s="8"/>
      <c r="F38" s="8"/>
    </row>
    <row r="39" spans="1:6">
      <c r="A39" s="8"/>
      <c r="B39" s="8"/>
      <c r="C39" s="8"/>
      <c r="D39" s="8"/>
      <c r="E39" s="8"/>
      <c r="F39" s="8"/>
    </row>
    <row r="40" spans="1:6">
      <c r="A40" s="8"/>
      <c r="B40" s="8"/>
      <c r="C40" s="8"/>
      <c r="D40" s="8"/>
      <c r="E40" s="8"/>
      <c r="F40" s="8"/>
    </row>
    <row r="41" spans="1:6">
      <c r="A41" s="8"/>
      <c r="B41" s="8"/>
      <c r="C41" s="8"/>
      <c r="D41" s="8"/>
      <c r="E41" s="8"/>
      <c r="F41" s="8"/>
    </row>
    <row r="42" spans="1:6">
      <c r="A42" s="8"/>
      <c r="B42" s="8"/>
      <c r="C42" s="8"/>
      <c r="D42" s="8"/>
      <c r="E42" s="8"/>
      <c r="F42" s="8"/>
    </row>
    <row r="43" spans="1:6">
      <c r="A43" s="8"/>
      <c r="B43" s="8"/>
      <c r="C43" s="8"/>
      <c r="D43" s="8"/>
      <c r="E43" s="8"/>
      <c r="F43" s="8"/>
    </row>
    <row r="44" spans="1:6">
      <c r="A44" s="8"/>
      <c r="B44" s="8"/>
      <c r="C44" s="8"/>
      <c r="D44" s="8"/>
      <c r="E44" s="8"/>
      <c r="F44" s="8"/>
    </row>
    <row r="45" spans="1:6">
      <c r="A45" s="8"/>
      <c r="B45" s="8"/>
      <c r="C45" s="8"/>
      <c r="D45" s="8"/>
      <c r="E45" s="8"/>
      <c r="F45" s="8"/>
    </row>
    <row r="46" spans="1:6">
      <c r="A46" s="8"/>
      <c r="B46" s="8"/>
      <c r="C46" s="8"/>
      <c r="D46" s="8"/>
      <c r="E46" s="8"/>
      <c r="F46" s="8"/>
    </row>
    <row r="47" spans="1:6">
      <c r="A47" s="8"/>
      <c r="B47" s="8"/>
      <c r="C47" s="8"/>
      <c r="D47" s="8"/>
      <c r="E47" s="8"/>
      <c r="F47" s="8"/>
    </row>
    <row r="48" spans="1:6">
      <c r="A48" s="8"/>
      <c r="B48" s="8"/>
      <c r="C48" s="8"/>
      <c r="D48" s="8"/>
      <c r="E48" s="8"/>
      <c r="F48" s="8"/>
    </row>
    <row r="49" spans="1:6">
      <c r="A49" s="8"/>
      <c r="B49" s="8"/>
      <c r="C49" s="8"/>
      <c r="D49" s="8"/>
      <c r="E49" s="8"/>
      <c r="F49" s="8"/>
    </row>
    <row r="50" spans="1:6">
      <c r="A50" s="8"/>
      <c r="B50" s="8"/>
      <c r="C50" s="8"/>
      <c r="D50" s="8"/>
      <c r="E50" s="8"/>
      <c r="F50" s="8"/>
    </row>
    <row r="51" spans="1:6">
      <c r="A51" s="8"/>
      <c r="B51" s="8"/>
      <c r="C51" s="8"/>
      <c r="D51" s="8"/>
      <c r="E51" s="8"/>
      <c r="F51" s="8"/>
    </row>
    <row r="52" spans="1:6">
      <c r="A52" s="8"/>
      <c r="B52" s="8"/>
      <c r="C52" s="8"/>
      <c r="D52" s="8"/>
      <c r="E52" s="8"/>
      <c r="F52" s="8"/>
    </row>
    <row r="53" spans="1:6">
      <c r="A53" s="8"/>
      <c r="B53" s="8"/>
      <c r="C53" s="8"/>
      <c r="D53" s="8"/>
      <c r="E53" s="8"/>
      <c r="F53" s="8"/>
    </row>
    <row r="54" spans="1:6">
      <c r="A54" s="8"/>
      <c r="B54" s="8"/>
      <c r="C54" s="8"/>
      <c r="D54" s="8"/>
      <c r="E54" s="8"/>
      <c r="F54" s="8"/>
    </row>
    <row r="55" spans="1:6">
      <c r="A55" s="8"/>
      <c r="B55" s="8"/>
      <c r="C55" s="8"/>
      <c r="D55" s="8"/>
      <c r="E55" s="8"/>
      <c r="F55" s="8"/>
    </row>
    <row r="56" spans="1:6">
      <c r="A56" s="8"/>
      <c r="B56" s="8"/>
      <c r="C56" s="8"/>
      <c r="D56" s="8"/>
      <c r="E56" s="8"/>
      <c r="F56" s="8"/>
    </row>
    <row r="57" spans="1:6">
      <c r="A57" s="8"/>
      <c r="B57" s="8"/>
      <c r="C57" s="8"/>
      <c r="D57" s="8"/>
      <c r="E57" s="8"/>
      <c r="F57" s="8"/>
    </row>
    <row r="58" spans="1:6">
      <c r="A58" s="8"/>
      <c r="B58" s="8"/>
      <c r="C58" s="8"/>
      <c r="D58" s="8"/>
      <c r="E58" s="8"/>
      <c r="F58" s="8"/>
    </row>
    <row r="59" spans="1:6">
      <c r="A59" s="8"/>
      <c r="B59" s="8"/>
      <c r="C59" s="8"/>
      <c r="D59" s="8"/>
      <c r="E59" s="8"/>
      <c r="F59" s="8"/>
    </row>
    <row r="60" spans="1:6">
      <c r="A60" s="8"/>
      <c r="B60" s="8"/>
      <c r="C60" s="8"/>
      <c r="D60" s="8"/>
      <c r="E60" s="8"/>
      <c r="F60" s="8"/>
    </row>
    <row r="61" spans="1:6">
      <c r="A61" s="8"/>
      <c r="B61" s="8"/>
      <c r="C61" s="8"/>
      <c r="D61" s="8"/>
      <c r="E61" s="8"/>
      <c r="F61" s="8"/>
    </row>
    <row r="62" spans="1:6">
      <c r="A62" s="8"/>
      <c r="B62" s="8"/>
      <c r="C62" s="8"/>
      <c r="D62" s="8"/>
      <c r="E62" s="8"/>
      <c r="F62" s="8"/>
    </row>
    <row r="63" spans="1:6">
      <c r="A63" s="8"/>
      <c r="B63" s="8"/>
      <c r="C63" s="8"/>
      <c r="D63" s="8"/>
      <c r="E63" s="8"/>
      <c r="F63" s="8"/>
    </row>
    <row r="64" spans="1:6">
      <c r="A64" s="8"/>
      <c r="B64" s="8"/>
      <c r="C64" s="8"/>
      <c r="D64" s="8"/>
      <c r="E64" s="8"/>
      <c r="F64" s="8"/>
    </row>
    <row r="65" spans="1:6">
      <c r="A65" s="8"/>
      <c r="B65" s="8"/>
      <c r="C65" s="8"/>
      <c r="D65" s="8"/>
      <c r="E65" s="8"/>
      <c r="F65" s="8"/>
    </row>
    <row r="66" spans="1:6">
      <c r="A66" s="8"/>
      <c r="B66" s="8"/>
      <c r="C66" s="8"/>
      <c r="D66" s="8"/>
      <c r="E66" s="8"/>
      <c r="F66" s="8"/>
    </row>
    <row r="67" spans="1:6">
      <c r="A67" s="8"/>
      <c r="B67" s="8"/>
      <c r="C67" s="8"/>
      <c r="D67" s="8"/>
      <c r="E67" s="8"/>
      <c r="F67" s="8"/>
    </row>
    <row r="68" spans="1:6">
      <c r="A68" s="8"/>
      <c r="B68" s="8"/>
      <c r="C68" s="8"/>
      <c r="D68" s="8"/>
      <c r="E68" s="8"/>
      <c r="F68" s="8"/>
    </row>
    <row r="69" spans="1:6">
      <c r="A69" s="8"/>
      <c r="B69" s="8"/>
      <c r="C69" s="8"/>
      <c r="D69" s="8"/>
      <c r="E69" s="8"/>
      <c r="F69" s="8"/>
    </row>
    <row r="70" spans="1:6">
      <c r="A70" s="8"/>
      <c r="B70" s="8"/>
      <c r="C70" s="8"/>
      <c r="D70" s="8"/>
      <c r="E70" s="8"/>
      <c r="F70" s="8"/>
    </row>
    <row r="71" spans="1:6">
      <c r="A71" s="8"/>
      <c r="B71" s="8"/>
      <c r="C71" s="8"/>
      <c r="D71" s="8"/>
      <c r="E71" s="8"/>
      <c r="F71" s="8"/>
    </row>
    <row r="72" spans="1:6">
      <c r="A72" s="8"/>
      <c r="B72" s="8"/>
      <c r="C72" s="8"/>
      <c r="D72" s="8"/>
      <c r="E72" s="8"/>
      <c r="F72" s="8"/>
    </row>
    <row r="73" spans="1:6">
      <c r="A73" s="8"/>
      <c r="B73" s="8"/>
      <c r="C73" s="8"/>
      <c r="D73" s="8"/>
      <c r="E73" s="8"/>
      <c r="F73" s="8"/>
    </row>
    <row r="74" spans="1:6">
      <c r="A74" s="8"/>
      <c r="B74" s="8"/>
      <c r="C74" s="8"/>
      <c r="D74" s="8"/>
      <c r="E74" s="8"/>
      <c r="F74" s="8"/>
    </row>
    <row r="75" spans="1:6">
      <c r="A75" s="8"/>
      <c r="B75" s="8"/>
      <c r="C75" s="8"/>
      <c r="D75" s="8"/>
      <c r="E75" s="8"/>
      <c r="F75" s="8"/>
    </row>
    <row r="76" spans="1:6">
      <c r="A76" s="8"/>
      <c r="B76" s="8"/>
      <c r="C76" s="8"/>
      <c r="D76" s="8"/>
      <c r="E76" s="8"/>
      <c r="F76" s="8"/>
    </row>
    <row r="77" spans="1:6">
      <c r="A77" s="8"/>
      <c r="B77" s="8"/>
      <c r="C77" s="8"/>
      <c r="D77" s="8"/>
      <c r="E77" s="8"/>
      <c r="F77" s="8"/>
    </row>
    <row r="78" spans="1:6">
      <c r="A78" s="8"/>
      <c r="B78" s="8"/>
      <c r="C78" s="8"/>
      <c r="D78" s="8"/>
      <c r="E78" s="8"/>
      <c r="F78" s="8"/>
    </row>
    <row r="79" spans="1:6">
      <c r="A79" s="8"/>
      <c r="B79" s="8"/>
      <c r="C79" s="8"/>
      <c r="D79" s="8"/>
      <c r="E79" s="8"/>
      <c r="F79" s="8"/>
    </row>
    <row r="80" spans="1:6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8"/>
      <c r="E82" s="8"/>
      <c r="F82" s="8"/>
    </row>
    <row r="83" spans="1:6">
      <c r="A83" s="8"/>
      <c r="B83" s="8"/>
      <c r="C83" s="8"/>
      <c r="D83" s="8"/>
      <c r="E83" s="8"/>
      <c r="F83" s="8"/>
    </row>
    <row r="84" spans="1:6">
      <c r="A84" s="8"/>
      <c r="B84" s="8"/>
      <c r="C84" s="8"/>
      <c r="D84" s="8"/>
      <c r="E84" s="8"/>
      <c r="F84" s="8"/>
    </row>
    <row r="85" spans="1:6">
      <c r="A85" s="8"/>
      <c r="B85" s="8"/>
      <c r="C85" s="8"/>
      <c r="D85" s="8"/>
      <c r="E85" s="8"/>
      <c r="F85" s="8"/>
    </row>
    <row r="86" spans="1:6">
      <c r="A86" s="8"/>
      <c r="B86" s="8"/>
      <c r="C86" s="8"/>
      <c r="D86" s="8"/>
      <c r="E86" s="8"/>
      <c r="F86" s="8"/>
    </row>
    <row r="87" spans="1:6">
      <c r="A87" s="8"/>
      <c r="B87" s="8"/>
      <c r="C87" s="8"/>
      <c r="D87" s="8"/>
      <c r="E87" s="8"/>
      <c r="F87" s="8"/>
    </row>
    <row r="88" spans="1:6">
      <c r="A88" s="8"/>
      <c r="B88" s="8"/>
      <c r="C88" s="8"/>
      <c r="D88" s="8"/>
      <c r="E88" s="8"/>
      <c r="F88" s="8"/>
    </row>
    <row r="89" spans="1:6">
      <c r="A89" s="8"/>
      <c r="B89" s="8"/>
      <c r="C89" s="8"/>
      <c r="D89" s="8"/>
      <c r="E89" s="8"/>
      <c r="F89" s="8"/>
    </row>
    <row r="90" spans="1:6">
      <c r="A90" s="8"/>
      <c r="B90" s="8"/>
      <c r="C90" s="8"/>
      <c r="D90" s="8"/>
      <c r="E90" s="8"/>
      <c r="F90" s="8"/>
    </row>
    <row r="91" spans="1:6">
      <c r="A91" s="8"/>
      <c r="B91" s="8"/>
      <c r="C91" s="8"/>
      <c r="D91" s="8"/>
      <c r="E91" s="8"/>
      <c r="F91" s="8"/>
    </row>
    <row r="92" spans="1:6">
      <c r="A92" s="8"/>
      <c r="B92" s="8"/>
      <c r="C92" s="8"/>
      <c r="D92" s="8"/>
      <c r="E92" s="8"/>
      <c r="F92" s="8"/>
    </row>
    <row r="93" spans="1:6">
      <c r="A93" s="8"/>
      <c r="B93" s="8"/>
      <c r="C93" s="8"/>
      <c r="D93" s="8"/>
      <c r="E93" s="8"/>
      <c r="F93" s="8"/>
    </row>
    <row r="94" spans="1:6">
      <c r="A94" s="8"/>
      <c r="B94" s="8"/>
      <c r="C94" s="8"/>
      <c r="D94" s="8"/>
      <c r="E94" s="8"/>
      <c r="F94" s="8"/>
    </row>
    <row r="95" spans="1:6">
      <c r="A95" s="8"/>
      <c r="B95" s="8"/>
      <c r="C95" s="8"/>
      <c r="D95" s="8"/>
      <c r="E95" s="8"/>
      <c r="F95" s="8"/>
    </row>
    <row r="96" spans="1:6">
      <c r="A96" s="8"/>
      <c r="B96" s="8"/>
      <c r="C96" s="8"/>
      <c r="D96" s="8"/>
      <c r="E96" s="8"/>
      <c r="F96" s="8"/>
    </row>
    <row r="97" spans="1:6">
      <c r="A97" s="8"/>
      <c r="B97" s="8"/>
      <c r="C97" s="8"/>
      <c r="D97" s="8"/>
      <c r="E97" s="8"/>
      <c r="F97" s="8"/>
    </row>
    <row r="98" spans="1:6">
      <c r="A98" s="8"/>
      <c r="B98" s="8"/>
      <c r="C98" s="8"/>
      <c r="D98" s="8"/>
      <c r="E98" s="8"/>
      <c r="F98" s="8"/>
    </row>
    <row r="99" spans="1:6">
      <c r="A99" s="8"/>
      <c r="B99" s="8"/>
      <c r="C99" s="8"/>
      <c r="D99" s="8"/>
      <c r="E99" s="8"/>
      <c r="F99" s="8"/>
    </row>
  </sheetData>
  <mergeCells count="13">
    <mergeCell ref="A3:B3"/>
    <mergeCell ref="A4:B4"/>
    <mergeCell ref="A5:B5"/>
    <mergeCell ref="A6:B6"/>
    <mergeCell ref="A7:B7"/>
    <mergeCell ref="A19:B19"/>
    <mergeCell ref="A20:B20"/>
    <mergeCell ref="A21:B21"/>
    <mergeCell ref="A8:B8"/>
    <mergeCell ref="A9:B9"/>
    <mergeCell ref="A13:B13"/>
    <mergeCell ref="A14:B14"/>
    <mergeCell ref="A15:B15"/>
  </mergeCells>
  <pageMargins left="0.25" right="0.25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9"/>
  <sheetViews>
    <sheetView workbookViewId="0">
      <selection activeCell="I4" sqref="I4"/>
    </sheetView>
  </sheetViews>
  <sheetFormatPr defaultColWidth="9" defaultRowHeight="15"/>
  <cols>
    <col min="1" max="1" width="5.5703125" customWidth="1"/>
    <col min="2" max="2" width="6.140625" customWidth="1"/>
    <col min="3" max="3" width="8.7109375" customWidth="1"/>
    <col min="4" max="4" width="7.140625" customWidth="1"/>
    <col min="5" max="5" width="9.42578125" customWidth="1"/>
    <col min="6" max="6" width="28.42578125" customWidth="1"/>
    <col min="7" max="7" width="10.5703125" customWidth="1"/>
    <col min="8" max="8" width="11.7109375" customWidth="1"/>
    <col min="9" max="9" width="11.42578125" customWidth="1"/>
    <col min="11" max="11" width="10.140625" customWidth="1"/>
    <col min="12" max="13" width="11.7109375" customWidth="1"/>
    <col min="14" max="14" width="14.85546875" customWidth="1"/>
  </cols>
  <sheetData>
    <row r="1" spans="1:11" ht="15.75">
      <c r="A1" s="1" t="s">
        <v>125</v>
      </c>
      <c r="B1" s="1"/>
      <c r="C1" s="1"/>
      <c r="D1" s="9"/>
      <c r="E1" s="9"/>
      <c r="F1" s="7"/>
      <c r="G1" s="7"/>
      <c r="H1" s="7"/>
      <c r="I1" s="7"/>
      <c r="J1" s="21"/>
      <c r="K1" s="21"/>
    </row>
    <row r="2" spans="1:11">
      <c r="A2" s="3" t="s">
        <v>107</v>
      </c>
      <c r="B2" s="3"/>
      <c r="C2" s="3"/>
      <c r="D2" s="10"/>
      <c r="E2" s="7"/>
      <c r="F2" s="7"/>
      <c r="G2" s="7"/>
      <c r="H2" s="7"/>
      <c r="I2" s="7"/>
      <c r="J2" s="21"/>
      <c r="K2" s="21"/>
    </row>
    <row r="3" spans="1:11" ht="34.5">
      <c r="A3" s="5" t="s">
        <v>126</v>
      </c>
      <c r="B3" s="5" t="s">
        <v>127</v>
      </c>
      <c r="C3" s="5" t="s">
        <v>128</v>
      </c>
      <c r="D3" s="5" t="s">
        <v>129</v>
      </c>
      <c r="E3" s="4" t="s">
        <v>130</v>
      </c>
      <c r="F3" s="5" t="s">
        <v>131</v>
      </c>
      <c r="G3" s="5" t="s">
        <v>156</v>
      </c>
      <c r="H3" s="4" t="s">
        <v>116</v>
      </c>
      <c r="I3" s="4" t="s">
        <v>157</v>
      </c>
      <c r="J3" s="21"/>
      <c r="K3" s="21"/>
    </row>
    <row r="4" spans="1:11">
      <c r="A4" s="5">
        <v>6</v>
      </c>
      <c r="B4" s="5"/>
      <c r="C4" s="5"/>
      <c r="D4" s="5"/>
      <c r="E4" s="5"/>
      <c r="F4" s="4" t="s">
        <v>132</v>
      </c>
      <c r="G4" s="22">
        <f>G8+G10+G13+G18+G20+G23+G17+G7</f>
        <v>4860250</v>
      </c>
      <c r="H4" s="22">
        <f>H5+H12+H16+H22+H7</f>
        <v>4860250</v>
      </c>
      <c r="I4" s="22">
        <f>I5+I12+I16+I22+I7</f>
        <v>4860250</v>
      </c>
      <c r="J4" s="21"/>
      <c r="K4" s="21"/>
    </row>
    <row r="5" spans="1:11" ht="25.5" customHeight="1">
      <c r="A5" s="5"/>
      <c r="B5" s="5">
        <v>63</v>
      </c>
      <c r="C5" s="5"/>
      <c r="D5" s="5"/>
      <c r="E5" s="5"/>
      <c r="F5" s="4" t="s">
        <v>40</v>
      </c>
      <c r="G5" s="22">
        <f>G8+G10</f>
        <v>15130</v>
      </c>
      <c r="H5" s="22">
        <f>G8+G10</f>
        <v>15130</v>
      </c>
      <c r="I5" s="22">
        <f>H5</f>
        <v>15130</v>
      </c>
      <c r="J5" s="21"/>
      <c r="K5" s="21"/>
    </row>
    <row r="6" spans="1:11" ht="25.5" customHeight="1">
      <c r="A6" s="5"/>
      <c r="B6" s="5"/>
      <c r="C6" s="5"/>
      <c r="D6" s="5"/>
      <c r="E6" s="71" t="s">
        <v>167</v>
      </c>
      <c r="F6" s="77" t="s">
        <v>168</v>
      </c>
      <c r="G6" s="73">
        <f>G7</f>
        <v>160860</v>
      </c>
      <c r="H6" s="73">
        <f>H7</f>
        <v>160860</v>
      </c>
      <c r="I6" s="73">
        <f>I7</f>
        <v>160860</v>
      </c>
      <c r="J6" s="21"/>
      <c r="K6" s="21"/>
    </row>
    <row r="7" spans="1:11" ht="25.5" customHeight="1">
      <c r="A7" s="5"/>
      <c r="B7" s="5"/>
      <c r="C7" s="5"/>
      <c r="D7" s="5">
        <v>6331</v>
      </c>
      <c r="E7" s="5"/>
      <c r="F7" s="4" t="s">
        <v>169</v>
      </c>
      <c r="G7" s="22">
        <v>160860</v>
      </c>
      <c r="H7" s="22">
        <v>160860</v>
      </c>
      <c r="I7" s="22">
        <v>160860</v>
      </c>
      <c r="J7" s="21"/>
      <c r="K7" s="21"/>
    </row>
    <row r="8" spans="1:11" ht="28.5" customHeight="1">
      <c r="A8" s="5"/>
      <c r="B8" s="5"/>
      <c r="C8" s="5"/>
      <c r="D8" s="5">
        <v>6341</v>
      </c>
      <c r="E8" s="5"/>
      <c r="F8" s="4" t="s">
        <v>43</v>
      </c>
      <c r="G8" s="22">
        <f>G9</f>
        <v>130</v>
      </c>
      <c r="H8" s="6"/>
      <c r="I8" s="6"/>
      <c r="J8" s="21"/>
      <c r="K8" s="21"/>
    </row>
    <row r="9" spans="1:11">
      <c r="A9" s="5"/>
      <c r="B9" s="5"/>
      <c r="C9" s="5"/>
      <c r="D9" s="5"/>
      <c r="E9" s="11" t="s">
        <v>133</v>
      </c>
      <c r="F9" s="12" t="s">
        <v>134</v>
      </c>
      <c r="G9" s="23">
        <v>130</v>
      </c>
      <c r="H9" s="23"/>
      <c r="I9" s="23"/>
      <c r="J9" s="21"/>
      <c r="K9" s="21"/>
    </row>
    <row r="10" spans="1:11" ht="34.5">
      <c r="A10" s="5"/>
      <c r="B10" s="5"/>
      <c r="C10" s="5"/>
      <c r="D10" s="5">
        <v>6361</v>
      </c>
      <c r="E10" s="5"/>
      <c r="F10" s="4" t="s">
        <v>46</v>
      </c>
      <c r="G10" s="22">
        <f>G11</f>
        <v>15000</v>
      </c>
      <c r="H10" s="6"/>
      <c r="I10" s="6"/>
      <c r="J10" s="21"/>
      <c r="K10" s="21"/>
    </row>
    <row r="11" spans="1:11">
      <c r="A11" s="5"/>
      <c r="B11" s="5"/>
      <c r="C11" s="5"/>
      <c r="D11" s="5"/>
      <c r="E11" s="11" t="s">
        <v>133</v>
      </c>
      <c r="F11" s="12" t="s">
        <v>134</v>
      </c>
      <c r="G11" s="23">
        <v>15000</v>
      </c>
      <c r="H11" s="23"/>
      <c r="I11" s="23"/>
      <c r="J11" s="21"/>
      <c r="K11" s="21"/>
    </row>
    <row r="12" spans="1:11" ht="36" customHeight="1">
      <c r="A12" s="5"/>
      <c r="B12" s="5">
        <v>65</v>
      </c>
      <c r="C12" s="5"/>
      <c r="D12" s="5"/>
      <c r="E12" s="5"/>
      <c r="F12" s="4" t="s">
        <v>33</v>
      </c>
      <c r="G12" s="22">
        <f>G13</f>
        <v>60020</v>
      </c>
      <c r="H12" s="22">
        <f>G13</f>
        <v>60020</v>
      </c>
      <c r="I12" s="22">
        <f>H12</f>
        <v>60020</v>
      </c>
      <c r="J12" s="21"/>
      <c r="K12" s="21"/>
    </row>
    <row r="13" spans="1:11">
      <c r="A13" s="5"/>
      <c r="B13" s="5"/>
      <c r="C13" s="5"/>
      <c r="D13" s="5">
        <v>6526</v>
      </c>
      <c r="E13" s="5"/>
      <c r="F13" s="4" t="s">
        <v>57</v>
      </c>
      <c r="G13" s="22">
        <f>G14+G15</f>
        <v>60020</v>
      </c>
      <c r="H13" s="6"/>
      <c r="I13" s="6"/>
      <c r="J13" s="21"/>
      <c r="K13" s="21"/>
    </row>
    <row r="14" spans="1:11">
      <c r="A14" s="5"/>
      <c r="B14" s="5"/>
      <c r="C14" s="5"/>
      <c r="D14" s="5"/>
      <c r="E14" s="11" t="s">
        <v>135</v>
      </c>
      <c r="F14" s="12" t="s">
        <v>136</v>
      </c>
      <c r="G14" s="23">
        <v>60000</v>
      </c>
      <c r="H14" s="23"/>
      <c r="I14" s="23"/>
      <c r="J14" s="21"/>
      <c r="K14" s="24"/>
    </row>
    <row r="15" spans="1:11" ht="23.25">
      <c r="A15" s="13"/>
      <c r="B15" s="13"/>
      <c r="C15" s="13"/>
      <c r="D15" s="13"/>
      <c r="E15" s="11" t="s">
        <v>137</v>
      </c>
      <c r="F15" s="12" t="s">
        <v>138</v>
      </c>
      <c r="G15" s="25">
        <v>20</v>
      </c>
      <c r="H15" s="25"/>
      <c r="I15" s="25"/>
      <c r="J15" s="21"/>
      <c r="K15" s="21"/>
    </row>
    <row r="16" spans="1:11" ht="36.75" customHeight="1">
      <c r="A16" s="5"/>
      <c r="B16" s="5">
        <v>66</v>
      </c>
      <c r="C16" s="5"/>
      <c r="D16" s="5"/>
      <c r="E16" s="5"/>
      <c r="F16" s="4" t="s">
        <v>21</v>
      </c>
      <c r="G16" s="22">
        <f>G18+G20+G17</f>
        <v>10100</v>
      </c>
      <c r="H16" s="22">
        <f>G18+G20+G17</f>
        <v>10100</v>
      </c>
      <c r="I16" s="22">
        <f>H16</f>
        <v>10100</v>
      </c>
      <c r="J16" s="21"/>
      <c r="K16" s="21"/>
    </row>
    <row r="17" spans="1:13" ht="36.75" customHeight="1">
      <c r="A17" s="5"/>
      <c r="B17" s="5"/>
      <c r="C17" s="5"/>
      <c r="D17" s="5">
        <v>6614</v>
      </c>
      <c r="E17" s="5"/>
      <c r="F17" s="4" t="s">
        <v>153</v>
      </c>
      <c r="G17" s="22">
        <v>2000</v>
      </c>
      <c r="H17" s="22"/>
      <c r="I17" s="22"/>
      <c r="J17" s="21"/>
      <c r="K17" s="21"/>
    </row>
    <row r="18" spans="1:13">
      <c r="A18" s="5"/>
      <c r="B18" s="5"/>
      <c r="C18" s="5"/>
      <c r="D18" s="5">
        <v>6615</v>
      </c>
      <c r="E18" s="5"/>
      <c r="F18" s="4" t="s">
        <v>23</v>
      </c>
      <c r="G18" s="22">
        <f>G19</f>
        <v>8000</v>
      </c>
      <c r="H18" s="6"/>
      <c r="I18" s="6"/>
      <c r="J18" s="21"/>
      <c r="K18" s="21"/>
    </row>
    <row r="19" spans="1:13">
      <c r="A19" s="5"/>
      <c r="B19" s="5"/>
      <c r="C19" s="5"/>
      <c r="D19" s="5"/>
      <c r="E19" s="11" t="s">
        <v>139</v>
      </c>
      <c r="F19" s="12" t="s">
        <v>140</v>
      </c>
      <c r="G19" s="23">
        <v>8000</v>
      </c>
      <c r="H19" s="23"/>
      <c r="I19" s="23"/>
      <c r="J19" s="21"/>
      <c r="K19" s="21"/>
    </row>
    <row r="20" spans="1:13">
      <c r="A20" s="5"/>
      <c r="B20" s="5"/>
      <c r="C20" s="5"/>
      <c r="D20" s="5">
        <v>6631</v>
      </c>
      <c r="E20" s="5"/>
      <c r="F20" s="4" t="s">
        <v>51</v>
      </c>
      <c r="G20" s="22">
        <f>G21</f>
        <v>100</v>
      </c>
      <c r="H20" s="6"/>
      <c r="I20" s="6"/>
      <c r="J20" s="21"/>
      <c r="K20" s="21"/>
    </row>
    <row r="21" spans="1:13">
      <c r="A21" s="5"/>
      <c r="B21" s="5"/>
      <c r="C21" s="5"/>
      <c r="D21" s="5"/>
      <c r="E21" s="11" t="s">
        <v>141</v>
      </c>
      <c r="F21" s="11" t="s">
        <v>142</v>
      </c>
      <c r="G21" s="23">
        <v>100</v>
      </c>
      <c r="H21" s="23"/>
      <c r="I21" s="23"/>
      <c r="J21" s="21"/>
      <c r="K21" s="21"/>
    </row>
    <row r="22" spans="1:13" ht="23.25">
      <c r="A22" s="5"/>
      <c r="B22" s="5">
        <v>67</v>
      </c>
      <c r="C22" s="5"/>
      <c r="D22" s="5"/>
      <c r="E22" s="13"/>
      <c r="F22" s="14" t="s">
        <v>14</v>
      </c>
      <c r="G22" s="22">
        <f>G23</f>
        <v>4614140</v>
      </c>
      <c r="H22" s="22">
        <f>G23</f>
        <v>4614140</v>
      </c>
      <c r="I22" s="22">
        <f>H22</f>
        <v>4614140</v>
      </c>
      <c r="J22" s="21"/>
      <c r="K22" s="21"/>
    </row>
    <row r="23" spans="1:13" ht="23.25">
      <c r="A23" s="5"/>
      <c r="B23" s="5"/>
      <c r="C23" s="5"/>
      <c r="D23" s="5">
        <v>6711</v>
      </c>
      <c r="E23" s="5"/>
      <c r="F23" s="4" t="s">
        <v>16</v>
      </c>
      <c r="G23" s="22">
        <f>G24</f>
        <v>4614140</v>
      </c>
      <c r="H23" s="6"/>
      <c r="I23" s="6"/>
      <c r="J23" s="21"/>
      <c r="K23" s="24"/>
    </row>
    <row r="24" spans="1:13">
      <c r="A24" s="5"/>
      <c r="B24" s="5"/>
      <c r="C24" s="5"/>
      <c r="D24" s="5"/>
      <c r="E24" s="11" t="s">
        <v>143</v>
      </c>
      <c r="F24" s="12" t="s">
        <v>144</v>
      </c>
      <c r="G24" s="23">
        <v>4614140</v>
      </c>
      <c r="H24" s="23"/>
      <c r="I24" s="23"/>
      <c r="J24" s="21"/>
      <c r="K24" s="21"/>
      <c r="L24" t="s">
        <v>158</v>
      </c>
    </row>
    <row r="25" spans="1:13">
      <c r="A25" s="7"/>
      <c r="B25" s="7"/>
      <c r="C25" s="7"/>
      <c r="D25" s="7"/>
      <c r="E25" s="15"/>
      <c r="F25" s="15"/>
      <c r="G25" s="7"/>
      <c r="H25" s="7"/>
      <c r="I25" s="7"/>
      <c r="J25" s="21"/>
      <c r="K25" s="21"/>
    </row>
    <row r="26" spans="1:13">
      <c r="A26" s="3" t="s">
        <v>110</v>
      </c>
      <c r="B26" s="3"/>
      <c r="C26" s="3"/>
      <c r="D26" s="10"/>
      <c r="E26" s="15"/>
      <c r="F26" s="15"/>
      <c r="G26" s="7"/>
      <c r="H26" s="7"/>
      <c r="I26" s="7"/>
      <c r="J26" s="21"/>
      <c r="K26" s="21"/>
    </row>
    <row r="27" spans="1:13" ht="34.5">
      <c r="A27" s="5" t="s">
        <v>126</v>
      </c>
      <c r="B27" s="5" t="s">
        <v>127</v>
      </c>
      <c r="C27" s="5" t="s">
        <v>128</v>
      </c>
      <c r="D27" s="5" t="s">
        <v>129</v>
      </c>
      <c r="E27" s="4" t="s">
        <v>130</v>
      </c>
      <c r="F27" s="5" t="s">
        <v>131</v>
      </c>
      <c r="G27" s="5" t="s">
        <v>156</v>
      </c>
      <c r="H27" s="4" t="s">
        <v>116</v>
      </c>
      <c r="I27" s="4" t="s">
        <v>157</v>
      </c>
      <c r="J27" s="21"/>
      <c r="K27" s="21"/>
    </row>
    <row r="28" spans="1:13">
      <c r="A28" s="7">
        <v>3</v>
      </c>
      <c r="B28" s="7"/>
      <c r="C28" s="7"/>
      <c r="D28" s="7"/>
      <c r="E28" s="7"/>
      <c r="F28" s="7" t="s">
        <v>145</v>
      </c>
      <c r="G28" s="22">
        <f>G29+G33+G41+G43</f>
        <v>4860250</v>
      </c>
      <c r="H28" s="22">
        <f>H29+H33+H41+H43</f>
        <v>4860250</v>
      </c>
      <c r="I28" s="22">
        <f>I29+I33+I41+I43</f>
        <v>4860250</v>
      </c>
      <c r="J28" s="21"/>
      <c r="K28" s="24"/>
      <c r="M28" s="26"/>
    </row>
    <row r="29" spans="1:13">
      <c r="A29" s="5"/>
      <c r="B29" s="16">
        <v>31</v>
      </c>
      <c r="C29" s="5"/>
      <c r="D29" s="5"/>
      <c r="E29" s="5"/>
      <c r="F29" s="17" t="s">
        <v>65</v>
      </c>
      <c r="G29" s="22">
        <f>G30+G31+G32</f>
        <v>4200000</v>
      </c>
      <c r="H29" s="22">
        <f>H30+H32</f>
        <v>4200000</v>
      </c>
      <c r="I29" s="22">
        <f>I30+I32</f>
        <v>4200000</v>
      </c>
      <c r="J29" s="21"/>
      <c r="K29" s="21"/>
      <c r="L29" s="26"/>
      <c r="M29" s="26"/>
    </row>
    <row r="30" spans="1:13" ht="15" customHeight="1">
      <c r="A30" s="5"/>
      <c r="B30" s="5"/>
      <c r="C30" s="5"/>
      <c r="D30" s="5"/>
      <c r="E30" s="11" t="s">
        <v>143</v>
      </c>
      <c r="F30" s="18" t="s">
        <v>144</v>
      </c>
      <c r="G30" s="23">
        <v>4039140</v>
      </c>
      <c r="H30" s="23">
        <v>4039140</v>
      </c>
      <c r="I30" s="23">
        <f>H30</f>
        <v>4039140</v>
      </c>
      <c r="J30" s="21"/>
      <c r="K30" s="24"/>
      <c r="L30" s="26"/>
    </row>
    <row r="31" spans="1:13" ht="15" customHeight="1">
      <c r="A31" s="5"/>
      <c r="B31" s="5"/>
      <c r="C31" s="5"/>
      <c r="D31" s="5"/>
      <c r="E31" s="11" t="s">
        <v>135</v>
      </c>
      <c r="F31" s="18" t="s">
        <v>136</v>
      </c>
      <c r="G31" s="23"/>
      <c r="H31" s="23"/>
      <c r="I31" s="23"/>
      <c r="J31" s="21"/>
      <c r="K31" s="24"/>
      <c r="L31" s="26"/>
    </row>
    <row r="32" spans="1:13" ht="15" customHeight="1">
      <c r="A32" s="5"/>
      <c r="B32" s="5"/>
      <c r="C32" s="5"/>
      <c r="D32" s="5"/>
      <c r="E32" s="11" t="s">
        <v>167</v>
      </c>
      <c r="F32" s="18" t="s">
        <v>168</v>
      </c>
      <c r="G32" s="23">
        <v>160860</v>
      </c>
      <c r="H32" s="23">
        <v>160860</v>
      </c>
      <c r="I32" s="23">
        <v>160860</v>
      </c>
      <c r="J32" s="21"/>
      <c r="K32" s="24"/>
      <c r="L32" s="26"/>
    </row>
    <row r="33" spans="1:14">
      <c r="A33" s="5"/>
      <c r="B33" s="16">
        <v>32</v>
      </c>
      <c r="C33" s="5"/>
      <c r="D33" s="5"/>
      <c r="E33" s="5"/>
      <c r="F33" s="17" t="s">
        <v>74</v>
      </c>
      <c r="G33" s="22">
        <f>G34+G35+G36+G38+G39+G40</f>
        <v>641950</v>
      </c>
      <c r="H33" s="22">
        <f>H34+H35+H36+H38+H39+H40</f>
        <v>641950</v>
      </c>
      <c r="I33" s="22">
        <f>I34+I35+I36+I38+I39+I40</f>
        <v>641950</v>
      </c>
      <c r="N33" s="26"/>
    </row>
    <row r="34" spans="1:14" ht="18" customHeight="1">
      <c r="A34" s="5"/>
      <c r="B34" s="5"/>
      <c r="C34" s="5"/>
      <c r="D34" s="5"/>
      <c r="E34" s="11" t="s">
        <v>143</v>
      </c>
      <c r="F34" s="18" t="s">
        <v>144</v>
      </c>
      <c r="G34" s="23">
        <v>570000</v>
      </c>
      <c r="H34" s="23">
        <f>G34</f>
        <v>570000</v>
      </c>
      <c r="I34" s="23">
        <f>H34</f>
        <v>570000</v>
      </c>
      <c r="N34" s="26"/>
    </row>
    <row r="35" spans="1:14" ht="18" customHeight="1">
      <c r="A35" s="5"/>
      <c r="B35" s="5"/>
      <c r="C35" s="5"/>
      <c r="D35" s="5"/>
      <c r="E35" s="11" t="s">
        <v>139</v>
      </c>
      <c r="F35" s="18" t="s">
        <v>140</v>
      </c>
      <c r="G35" s="23">
        <v>7000</v>
      </c>
      <c r="H35" s="23">
        <v>7000</v>
      </c>
      <c r="I35" s="23">
        <v>7000</v>
      </c>
    </row>
    <row r="36" spans="1:14" ht="17.25" customHeight="1">
      <c r="A36" s="13"/>
      <c r="B36" s="13"/>
      <c r="C36" s="13"/>
      <c r="D36" s="13"/>
      <c r="E36" s="11" t="s">
        <v>135</v>
      </c>
      <c r="F36" s="18" t="s">
        <v>136</v>
      </c>
      <c r="G36" s="25">
        <v>54700</v>
      </c>
      <c r="H36" s="25">
        <v>54700</v>
      </c>
      <c r="I36" s="25">
        <v>54700</v>
      </c>
      <c r="K36" s="26"/>
      <c r="L36" s="26"/>
      <c r="N36" s="26"/>
    </row>
    <row r="37" spans="1:14" ht="17.25" customHeight="1">
      <c r="A37" s="13"/>
      <c r="B37" s="13"/>
      <c r="C37" s="13"/>
      <c r="D37" s="13"/>
      <c r="E37" s="11" t="s">
        <v>146</v>
      </c>
      <c r="F37" s="18" t="s">
        <v>147</v>
      </c>
      <c r="G37" s="25"/>
      <c r="H37" s="25"/>
      <c r="I37" s="25"/>
      <c r="K37" s="26"/>
      <c r="L37" s="26"/>
      <c r="N37" s="26"/>
    </row>
    <row r="38" spans="1:14">
      <c r="A38" s="5"/>
      <c r="B38" s="5"/>
      <c r="C38" s="5"/>
      <c r="D38" s="5"/>
      <c r="E38" s="11" t="s">
        <v>133</v>
      </c>
      <c r="F38" s="18" t="s">
        <v>134</v>
      </c>
      <c r="G38" s="23">
        <v>10130</v>
      </c>
      <c r="H38" s="23">
        <v>10130</v>
      </c>
      <c r="I38" s="23">
        <v>10130</v>
      </c>
      <c r="N38" s="26"/>
    </row>
    <row r="39" spans="1:14">
      <c r="A39" s="5"/>
      <c r="B39" s="5"/>
      <c r="C39" s="5"/>
      <c r="D39" s="5"/>
      <c r="E39" s="11" t="s">
        <v>141</v>
      </c>
      <c r="F39" s="19" t="s">
        <v>142</v>
      </c>
      <c r="G39" s="23">
        <v>100</v>
      </c>
      <c r="H39" s="23">
        <v>100</v>
      </c>
      <c r="I39" s="23">
        <v>100</v>
      </c>
    </row>
    <row r="40" spans="1:14" ht="23.25">
      <c r="A40" s="20"/>
      <c r="B40" s="20"/>
      <c r="C40" s="20"/>
      <c r="D40" s="20"/>
      <c r="E40" s="11" t="s">
        <v>137</v>
      </c>
      <c r="F40" s="18" t="s">
        <v>138</v>
      </c>
      <c r="G40" s="27">
        <v>20</v>
      </c>
      <c r="H40" s="27">
        <v>20</v>
      </c>
      <c r="I40" s="27">
        <v>20</v>
      </c>
      <c r="L40" s="26"/>
    </row>
    <row r="41" spans="1:14">
      <c r="A41" s="20"/>
      <c r="B41" s="16">
        <v>34</v>
      </c>
      <c r="C41" s="5"/>
      <c r="D41" s="5"/>
      <c r="E41" s="5"/>
      <c r="F41" s="17" t="s">
        <v>94</v>
      </c>
      <c r="G41" s="22">
        <f>G42</f>
        <v>300</v>
      </c>
      <c r="H41" s="22">
        <f t="shared" ref="H41:I41" si="0">H42</f>
        <v>300</v>
      </c>
      <c r="I41" s="22">
        <f t="shared" si="0"/>
        <v>300</v>
      </c>
    </row>
    <row r="42" spans="1:14">
      <c r="A42" s="20"/>
      <c r="B42" s="20"/>
      <c r="C42" s="5"/>
      <c r="D42" s="5"/>
      <c r="E42" s="11" t="s">
        <v>135</v>
      </c>
      <c r="F42" s="18" t="s">
        <v>136</v>
      </c>
      <c r="G42" s="27">
        <v>300</v>
      </c>
      <c r="H42" s="27">
        <v>300</v>
      </c>
      <c r="I42" s="27">
        <v>300</v>
      </c>
    </row>
    <row r="43" spans="1:14" ht="23.25">
      <c r="A43" s="5">
        <v>4</v>
      </c>
      <c r="B43" s="5"/>
      <c r="C43" s="5"/>
      <c r="D43" s="5"/>
      <c r="E43" s="5"/>
      <c r="F43" s="17" t="s">
        <v>148</v>
      </c>
      <c r="G43" s="28">
        <f>SUM(G44)</f>
        <v>18000</v>
      </c>
      <c r="H43" s="28">
        <f>H44</f>
        <v>18000</v>
      </c>
      <c r="I43" s="28">
        <f>I44</f>
        <v>18000</v>
      </c>
      <c r="L43" s="26"/>
    </row>
    <row r="44" spans="1:14" ht="23.25">
      <c r="A44" s="20"/>
      <c r="B44" s="16">
        <v>42</v>
      </c>
      <c r="C44" s="5"/>
      <c r="D44" s="5"/>
      <c r="E44" s="5"/>
      <c r="F44" s="17" t="s">
        <v>82</v>
      </c>
      <c r="G44" s="22">
        <f>SUM(G45:G48)</f>
        <v>18000</v>
      </c>
      <c r="H44" s="22">
        <f>H46+H47+H48+H45</f>
        <v>18000</v>
      </c>
      <c r="I44" s="22">
        <f>I46+I47+I45+I48</f>
        <v>18000</v>
      </c>
      <c r="L44" s="26"/>
    </row>
    <row r="45" spans="1:14" ht="23.25">
      <c r="A45" s="20"/>
      <c r="B45" s="16"/>
      <c r="C45" s="5"/>
      <c r="D45" s="5"/>
      <c r="E45" s="71" t="s">
        <v>143</v>
      </c>
      <c r="F45" s="72" t="s">
        <v>82</v>
      </c>
      <c r="G45" s="73">
        <v>5000</v>
      </c>
      <c r="H45" s="73">
        <v>5000</v>
      </c>
      <c r="I45" s="73">
        <v>5000</v>
      </c>
      <c r="L45" s="26"/>
    </row>
    <row r="46" spans="1:14">
      <c r="A46" s="20"/>
      <c r="B46" s="20"/>
      <c r="C46" s="20"/>
      <c r="D46" s="20"/>
      <c r="E46" s="11" t="s">
        <v>139</v>
      </c>
      <c r="F46" s="18" t="s">
        <v>140</v>
      </c>
      <c r="G46" s="27">
        <v>3000</v>
      </c>
      <c r="H46" s="27">
        <v>3000</v>
      </c>
      <c r="I46" s="27">
        <v>3000</v>
      </c>
      <c r="L46" s="26"/>
    </row>
    <row r="47" spans="1:14">
      <c r="A47" s="20"/>
      <c r="B47" s="20"/>
      <c r="C47" s="20"/>
      <c r="D47" s="20"/>
      <c r="E47" s="11" t="s">
        <v>133</v>
      </c>
      <c r="F47" s="18" t="s">
        <v>134</v>
      </c>
      <c r="G47" s="27">
        <v>5000</v>
      </c>
      <c r="H47" s="27">
        <v>5000</v>
      </c>
      <c r="I47" s="27">
        <v>5000</v>
      </c>
      <c r="M47" s="26"/>
    </row>
    <row r="48" spans="1:14">
      <c r="A48" s="20"/>
      <c r="B48" s="20"/>
      <c r="C48" s="20"/>
      <c r="D48" s="20"/>
      <c r="E48" s="11" t="s">
        <v>135</v>
      </c>
      <c r="F48" s="18" t="s">
        <v>136</v>
      </c>
      <c r="G48" s="27">
        <v>5000</v>
      </c>
      <c r="H48" s="27">
        <v>5000</v>
      </c>
      <c r="I48" s="27">
        <v>5000</v>
      </c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</sheetData>
  <pageMargins left="0.25" right="0.25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POSEBNI DIO FP</vt:lpstr>
      <vt:lpstr>OPĆI DIO FP</vt:lpstr>
      <vt:lpstr>OPĆI DIO FP - 2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Dječji vrtić Lojtrica</cp:lastModifiedBy>
  <cp:lastPrinted>2025-11-12T07:18:16Z</cp:lastPrinted>
  <dcterms:created xsi:type="dcterms:W3CDTF">2022-10-07T10:12:00Z</dcterms:created>
  <dcterms:modified xsi:type="dcterms:W3CDTF">2026-02-24T13:41:55Z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4C0C0173013F4233AAF4E7E66EBC4F03_12</vt:lpwstr>
  </property>
  <property fmtid="{D5CDD505-2E9C-101B-9397-08002B2CF9AE}" pid="3" name="KSOProductBuildVer">
    <vt:lpwstr>1033-12.2.0.19307</vt:lpwstr>
  </property>
</Properties>
</file>